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respaldo ars\escritorio\Pag Web\documentos\Cuenta Publica\CUENTA PUBLICA 2020\excel's\"/>
    </mc:Choice>
  </mc:AlternateContent>
  <xr:revisionPtr revIDLastSave="0" documentId="13_ncr:1_{40677CB4-668C-4835-8EB5-E878C3D8B49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.B.INM.C.P." sheetId="1" r:id="rId1"/>
    <sheet name="R.Bien.Muebl." sheetId="2" r:id="rId2"/>
    <sheet name="R.Act.Intang." sheetId="3" r:id="rId3"/>
    <sheet name="R.Depr." sheetId="4" r:id="rId4"/>
    <sheet name="Rel.Ctas.Banc." sheetId="5" r:id="rId5"/>
    <sheet name="R.E.B.C.F." sheetId="6" r:id="rId6"/>
  </sheets>
  <definedNames>
    <definedName name="_xlnm._FilterDatabase" localSheetId="0" hidden="1">'R.B.INM.C.P.'!$A$5:$C$5</definedName>
    <definedName name="_xlnm.Print_Area" localSheetId="0">'R.B.INM.C.P.'!$A$1:$C$32</definedName>
    <definedName name="_xlnm.Print_Titles" localSheetId="0">'R.B.INM.C.P.'!$1:$5</definedName>
  </definedNames>
  <calcPr calcId="191029"/>
</workbook>
</file>

<file path=xl/calcChain.xml><?xml version="1.0" encoding="utf-8"?>
<calcChain xmlns="http://schemas.openxmlformats.org/spreadsheetml/2006/main">
  <c r="C15" i="4" l="1"/>
  <c r="C7" i="4" s="1"/>
  <c r="C38" i="4" l="1"/>
  <c r="C27" i="3"/>
  <c r="C18" i="3"/>
  <c r="C7" i="3"/>
  <c r="C171" i="2"/>
  <c r="C165" i="2"/>
  <c r="C161" i="2"/>
  <c r="C156" i="2"/>
  <c r="C141" i="2" s="1"/>
  <c r="C148" i="2"/>
  <c r="C145" i="2"/>
  <c r="C135" i="2"/>
  <c r="C132" i="2" s="1"/>
  <c r="C111" i="2"/>
  <c r="C108" i="2"/>
  <c r="C79" i="2"/>
  <c r="C68" i="2"/>
  <c r="C36" i="2"/>
  <c r="C32" i="2"/>
  <c r="C13" i="2"/>
  <c r="C10" i="2" s="1"/>
  <c r="C7" i="2" l="1"/>
  <c r="C27" i="1" l="1"/>
</calcChain>
</file>

<file path=xl/sharedStrings.xml><?xml version="1.0" encoding="utf-8"?>
<sst xmlns="http://schemas.openxmlformats.org/spreadsheetml/2006/main" count="248" uniqueCount="191">
  <si>
    <t>(Pesos)</t>
  </si>
  <si>
    <t>Descripción</t>
  </si>
  <si>
    <t>Total</t>
  </si>
  <si>
    <t>Codigo</t>
  </si>
  <si>
    <t>Relación de Bienes Inmuebles, Infraestructura y Construcciones en Proceso</t>
  </si>
  <si>
    <t>Cuenta Pública 2020</t>
  </si>
  <si>
    <t>Instituto de Cultura Física y Deporte del Estado de Zacatecas</t>
  </si>
  <si>
    <t>TERRENOS</t>
  </si>
  <si>
    <t>EDIFICIOS NO RESIDENCIALES</t>
  </si>
  <si>
    <t>CONSTRUCCIONES EN PROCESO</t>
  </si>
  <si>
    <t>Valor en Libros al 31 de Diciembre de 2020</t>
  </si>
  <si>
    <r>
      <rPr>
        <b/>
        <sz val="11"/>
        <color theme="1"/>
        <rFont val="Gotham Book"/>
      </rPr>
      <t xml:space="preserve">Nota: </t>
    </r>
    <r>
      <rPr>
        <sz val="11"/>
        <color theme="1"/>
        <rFont val="Gotham Book"/>
      </rPr>
      <t>La Construcción en Proceso corresponde a la obra realizada en el Ortio, la cual ya fue finalizada; sin embrago aún no se cuenta con las escrituras              correspondientes.</t>
    </r>
  </si>
  <si>
    <t>Relación de Bienes Muebles</t>
  </si>
  <si>
    <t>Valor en Libros al 31 de diciembre de 2020</t>
  </si>
  <si>
    <t>1.2.4.</t>
  </si>
  <si>
    <t>BIENES MUEBLES</t>
  </si>
  <si>
    <t>1.2.4.1.</t>
  </si>
  <si>
    <t>MOBILIARIO Y EQUIPO DE ADMINISTRACIÓN</t>
  </si>
  <si>
    <t>1.2.4.1.1</t>
  </si>
  <si>
    <t>MUEBLES DE OFICINA Y ESTANTERIA</t>
  </si>
  <si>
    <t>1 SILLA EJECUTIVA, 2 SILLAS SECRETARIALES, 1 MUEBLE DE OFICINA, 2 GAVETA CON CAJON, 1 ESCRITORIO PARA OFICINA Y UN VIDRIO PARAESCRITORIO</t>
  </si>
  <si>
    <t>3 ESCRITORIOS PARA OFICINA</t>
  </si>
  <si>
    <t>3 SILLAS SECRETARIAL Y 1 MESA</t>
  </si>
  <si>
    <t>ESTANTE ROPA MINEROS</t>
  </si>
  <si>
    <t>6 MESA Y 50 SILLAS</t>
  </si>
  <si>
    <t>MOBILIARIO PARA OFICINA</t>
  </si>
  <si>
    <t>MUEBLES DE OFICINA Y ESTANTES</t>
  </si>
  <si>
    <t>ARCHIVERO 4 GAVETAS</t>
  </si>
  <si>
    <t>2 ESCRITIRIO ESCUADRA MODELO 2692 SKANOR</t>
  </si>
  <si>
    <t>ESCRITORIO EJECUTIVO, MESA REDONDA, LIBRERO, SILLA DE PIEL, SILLA DE TELA GRIS Y SILLA EJECUTIVA</t>
  </si>
  <si>
    <t>SILLA FIJA Y SILLA DE MALLA</t>
  </si>
  <si>
    <t>ESCRITORIO EN L, LIBRERO Y SILLA EJECUTIVA</t>
  </si>
  <si>
    <t>ESCRITORIO ESCUADRA MODELO 2692 SKANOR</t>
  </si>
  <si>
    <t>MESA EQUIPO MINEROS</t>
  </si>
  <si>
    <t>PINTARRON</t>
  </si>
  <si>
    <t>1.2.4.1.2</t>
  </si>
  <si>
    <t>MUEBLES EXCEPTO DE OFICINA Y ESTANTERÍA</t>
  </si>
  <si>
    <t>MUEBLES EXCEPTO DE OFICINA</t>
  </si>
  <si>
    <t>1.2.4.1.3</t>
  </si>
  <si>
    <t>EQUIPO DE COMPUTO Y TECNOLOGIAS DE LA INFORMACIÓN</t>
  </si>
  <si>
    <t>1 EQUIPO DE COMPUTO MULTIFUNCIONAL</t>
  </si>
  <si>
    <t>4 ESCANER PORTATIL SIMPLE Y 1 HP SCANERJET 2000</t>
  </si>
  <si>
    <t xml:space="preserve">1 IMPRESORA HP MULTIFUNCIONAL, 6 LAPTOP, </t>
  </si>
  <si>
    <t>1 EQUIPO DE COMPUTO, 2 IMPRESORAS HP Y 1 IMPRESORA MULTIFUNCIONAL</t>
  </si>
  <si>
    <t>2 MULTIFUNCIONAL EPSON L4150 ECOTANK WIFI</t>
  </si>
  <si>
    <t>1 EQUIPO DE COMPUTO, 2 IMRESORAS HP, 3 IMPRESORA MULTIFUNCIONAL</t>
  </si>
  <si>
    <t xml:space="preserve">MULTIFUNCIONAL, 2 MULTIFUNCIONAL </t>
  </si>
  <si>
    <t>1 CAMARA DE VIDEO, 2 PANTALLAS 32', 3 CABLES RCA 4 TRIPIE</t>
  </si>
  <si>
    <t>EQUIPO DE COMPUTO</t>
  </si>
  <si>
    <t>IMPRESORA MARCA CANON</t>
  </si>
  <si>
    <t>LECTOR NEWLAND</t>
  </si>
  <si>
    <t>COMPUTADORA HP ALL IN ONE 20</t>
  </si>
  <si>
    <t>HP LAPTOP</t>
  </si>
  <si>
    <t>EQUIPO DE COMPUTO, IMPRESORA MARCA EPSON 4150 E IMPRESORA CON SCANER</t>
  </si>
  <si>
    <t xml:space="preserve">ESCANER XEROX 5045 </t>
  </si>
  <si>
    <t>MAC MINI TIPO CPU</t>
  </si>
  <si>
    <t>IMPRESORA HP COLOR LASERJET</t>
  </si>
  <si>
    <t>COMPUTADORA  MCA LENOVO</t>
  </si>
  <si>
    <t>PANTALLA CON BASE</t>
  </si>
  <si>
    <t>IMPRESORA HP LASER</t>
  </si>
  <si>
    <t>MULTIFUNCIONAL EPSON L 575</t>
  </si>
  <si>
    <t>TERMINAL DE IDENTIFICACION BIOMETRICA</t>
  </si>
  <si>
    <t>MULTIFUNCIONAL EPSON L 5190</t>
  </si>
  <si>
    <t>COMPUTADORA HP-IN-ONE PANTALLA ANCHA</t>
  </si>
  <si>
    <t>1.2.4.1.9</t>
  </si>
  <si>
    <t>OTROS MOBILIARIOS Y EQUIPO DE ADMINITRACION</t>
  </si>
  <si>
    <t>1 ARCHIVERO</t>
  </si>
  <si>
    <t>6 SILLAS SECRETARIALES, 5 CUBICULOS PARA ESCRITORIO, 2 ESCRITORIOS, 15 LOCKER DE 4 PUERTAS Y CERRADURA</t>
  </si>
  <si>
    <t>1 ESCRITORIO Y 1 ARCHIVERO</t>
  </si>
  <si>
    <t>4 TABLEROS DE BASQUETBOL, 1COMPUTADORA INTEL J4005</t>
  </si>
  <si>
    <t>MAQUINA PARA LANZAR CONFETI</t>
  </si>
  <si>
    <t>OTROS MOBILIARIOS</t>
  </si>
  <si>
    <t>BUTACAS ASIENTOS DE PLASTICO MODELO ES-100 GIMNASIO MARCELINO GONZALEZ</t>
  </si>
  <si>
    <t>1.2.4.2.</t>
  </si>
  <si>
    <t>MOBILIARIO Y EQUIPO EDUCACIONAL Y RECREATIVO</t>
  </si>
  <si>
    <t>1.2.4.2.1</t>
  </si>
  <si>
    <t>EQUIPO EDUCACIONAL Y RECREATIVO</t>
  </si>
  <si>
    <t>1.2.4.2.2</t>
  </si>
  <si>
    <t>APARATOS DEPORTIVOS</t>
  </si>
  <si>
    <t>13 APARATOS DE GIMNASIA DE DIFERENTES TAMAÑOS</t>
  </si>
  <si>
    <t>MATERIAL DEPORTIVO</t>
  </si>
  <si>
    <t>EQUIPO DE GIMNASIA</t>
  </si>
  <si>
    <t>1 COMBO 2: ONE4ALL + 8 ANTENAS</t>
  </si>
  <si>
    <t>CAMINADORA Y BICICLETA PROFESIONAL</t>
  </si>
  <si>
    <t>ESTRUCTURA DE BASQUET BOL  ARENA PORTABLE BACKSTOP</t>
  </si>
  <si>
    <t>1.2.4.2.3</t>
  </si>
  <si>
    <t>CAMARAS FOTOGRAFICAS Y DE VIDEO</t>
  </si>
  <si>
    <t>1 CAMARA CANNON EOS T71 EF-S 18.135 MM</t>
  </si>
  <si>
    <t>1.2.4.2.9</t>
  </si>
  <si>
    <t>OTRO MOBILIARIO Y EQUIPO EDUCACIONAL Y RECREATIVO</t>
  </si>
  <si>
    <t>4 TOLDOS</t>
  </si>
  <si>
    <t>1 TRAMPOLIN PARA USO GIMNASTICO Y 2 COLCHONES PARA GIMNASIA</t>
  </si>
  <si>
    <t>1.2.4.3.</t>
  </si>
  <si>
    <t>EQUIPO E INSTRUMENTAL MEDICO Y DE LABORATORIO</t>
  </si>
  <si>
    <t>1.2.4.3.1</t>
  </si>
  <si>
    <t>EQUIPO MEDICO Y LABORATORIO</t>
  </si>
  <si>
    <t>3 CUÑAS</t>
  </si>
  <si>
    <t>1 COMPRESOR DE COMPRESAS</t>
  </si>
  <si>
    <t>1 ERGOMETRO MODELO DPM3</t>
  </si>
  <si>
    <t>1 EQUIPO TERAPEUTICO POR EMISOR LASER</t>
  </si>
  <si>
    <t>1 ELIPTICA 75-2000UN</t>
  </si>
  <si>
    <t>1 JUEGO DE TRX</t>
  </si>
  <si>
    <t>GE GYM SYSTEM</t>
  </si>
  <si>
    <t>EQUIPO FLUIDOTERAPIA</t>
  </si>
  <si>
    <t>ESTACION DE PARED</t>
  </si>
  <si>
    <t xml:space="preserve">COMBO MCA CH </t>
  </si>
  <si>
    <t>2 CAMINADORAS</t>
  </si>
  <si>
    <t>2 CHAISE LONG LORY TRENTTO</t>
  </si>
  <si>
    <t>1.2.4.3.2</t>
  </si>
  <si>
    <t>INSTRUMENTAL MEDICO Y LABORATORIO</t>
  </si>
  <si>
    <t>1.2.4.4.</t>
  </si>
  <si>
    <t>EQUIPO DE TRANSPORTE</t>
  </si>
  <si>
    <t>1.2.4.4.1</t>
  </si>
  <si>
    <t>AUTOMOVILES Y EQUIPO TERRESTRE</t>
  </si>
  <si>
    <t>AMBULANCIA</t>
  </si>
  <si>
    <t>1.2.4.6.</t>
  </si>
  <si>
    <t>MAQUINARIA, OTROS EQUIPOS Y HERRAMIENTAS</t>
  </si>
  <si>
    <t>1.2.4.6.1</t>
  </si>
  <si>
    <t>MAQUINARIA Y EQUIPO AGROPECUARIO</t>
  </si>
  <si>
    <t>1.2.4.6.2</t>
  </si>
  <si>
    <t>MAQUINARIA Y EQUIPO INDUSTRIAL</t>
  </si>
  <si>
    <t>CALENTADOR ALBERCA FRESNILLO</t>
  </si>
  <si>
    <t>CALENTADOR GAS LP</t>
  </si>
  <si>
    <t>ASPIRADORA RIDGID 16 GALONES</t>
  </si>
  <si>
    <t>1.2.4.6.4</t>
  </si>
  <si>
    <t>EQUIPO DE AIRE ACONDICIONADO</t>
  </si>
  <si>
    <t>CALENTADOR ELECTRICO</t>
  </si>
  <si>
    <t>1.2.4.6.5</t>
  </si>
  <si>
    <t>EQUIPO DE GENERACION ELECTRICA, APARATOS Y ACCESORIOS ELECTRICOS</t>
  </si>
  <si>
    <t>1.2.4.6.7</t>
  </si>
  <si>
    <t>HERRAMIENTAS Y MAQUINAS-HERRAMIENTAS</t>
  </si>
  <si>
    <t>1 COMPRENSOR</t>
  </si>
  <si>
    <t>HERRAMIENTAS Y MAQUINARIA</t>
  </si>
  <si>
    <t>1 COMPRESOR CARROL</t>
  </si>
  <si>
    <t>1.2.4.6.9</t>
  </si>
  <si>
    <t>OTROS EQUIPOS</t>
  </si>
  <si>
    <t>2 TECNOTANQUES 1 SERVICIO LOGISTICO</t>
  </si>
  <si>
    <t>1 ASPIRADORA PARA ALBERCA JACOBO QUIRINO</t>
  </si>
  <si>
    <t>TRACTOR PODADOR PARA MENTENIMIENTO DE JARDINES INCUFIDEZ</t>
  </si>
  <si>
    <t>EQUIPO DE SONIDO PARA DIFERENTES EVENTOS DEPORTIVOS</t>
  </si>
  <si>
    <t>LIMPIADORA DE PISOS</t>
  </si>
  <si>
    <t>HIDROLAVADORA</t>
  </si>
  <si>
    <t>Relación de Activos Intangibles</t>
  </si>
  <si>
    <t xml:space="preserve">Descripción </t>
  </si>
  <si>
    <t>SOFTWARE</t>
  </si>
  <si>
    <t>PAQUETE DE FACTURACION DEL INGRESO</t>
  </si>
  <si>
    <t>SUMINISTRO DE LICENCIA DE SEGURIDAD</t>
  </si>
  <si>
    <t>PAQUETE CONTPAQ NOMINA</t>
  </si>
  <si>
    <t>ACTUALIZACIONES DE CONTPAQ NOMINA</t>
  </si>
  <si>
    <t>LICENCIA DE SEGURIDAD</t>
  </si>
  <si>
    <t xml:space="preserve">PAQUETE ADMINPAQ </t>
  </si>
  <si>
    <t>OTROS ACTIVOS INTANGIBLES</t>
  </si>
  <si>
    <t>CESION DE DERECHOS Y OBLIGACIONES CONTRATO No. 033/2017</t>
  </si>
  <si>
    <t>PAGO DE DERECHOS DE JUGADRO JERIME ANDER</t>
  </si>
  <si>
    <t>PAGO DE DERECHOS DE JUGADOR MATTHEW KEMP GWYNNE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</si>
  <si>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 En el periodo de Enero a Diciembre de 2020 la cuenta </t>
    </r>
    <r>
      <rPr>
        <b/>
        <sz val="11"/>
        <color theme="1"/>
        <rFont val="Calibri"/>
        <family val="2"/>
        <scheme val="minor"/>
      </rPr>
      <t>1251</t>
    </r>
    <r>
      <rPr>
        <sz val="11"/>
        <color theme="1"/>
        <rFont val="Calibri"/>
        <family val="2"/>
        <scheme val="minor"/>
      </rPr>
      <t xml:space="preserve"> no presentó movimientos, la información plasmada en la cuenta </t>
    </r>
    <r>
      <rPr>
        <b/>
        <sz val="11"/>
        <color theme="1"/>
        <rFont val="Calibri"/>
        <family val="2"/>
        <scheme val="minor"/>
      </rPr>
      <t>1259</t>
    </r>
    <r>
      <rPr>
        <sz val="11"/>
        <color theme="1"/>
        <rFont val="Calibri"/>
        <family val="2"/>
        <scheme val="minor"/>
      </rPr>
      <t xml:space="preserve"> corresponde al ejercicio 2017 para fines informativos.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</si>
  <si>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Relación de Depreciación, Deterioro y Amortización Acumulada de Bienes</t>
  </si>
  <si>
    <t>Código</t>
  </si>
  <si>
    <t>DEPRECIACION ACUMULADA DE BIENES MUEBLES</t>
  </si>
  <si>
    <t>DEPRECIACION EDIFICIOS NO HABITACIONALES</t>
  </si>
  <si>
    <t>DEPRECIACIÓN BIENES MUEBLES</t>
  </si>
  <si>
    <t>MOBILIARIO, EQUIPO EDUCACIONAL Y RECREATIVO</t>
  </si>
  <si>
    <t>EQUIPO DE TRASPORTE</t>
  </si>
  <si>
    <r>
      <rPr>
        <b/>
        <sz val="11"/>
        <color indexed="8"/>
        <rFont val="Gotham Book"/>
      </rPr>
      <t>Nota:</t>
    </r>
    <r>
      <rPr>
        <sz val="11"/>
        <color indexed="8"/>
        <rFont val="Gotham Book"/>
      </rPr>
      <t xml:space="preserve"> En el presente anexo, de Depreciación de Activos Fijos, se esta trabajando para dar de baja los activos no localizados, reevaluarlos activos totalmente depreciados y que aún están en uso, identificar los bienes muebles en comodato, conciliar la información del SAAF contra el SIIF, para estar encondiciones de cargar la información real en el SIIF y proceder a efectuar las depreciaciones de ejercicios anteriores. </t>
    </r>
  </si>
  <si>
    <t>Relación de Cuentas Bancarias Productivas Específicas</t>
  </si>
  <si>
    <t>Del 1 de Enero al 31 de Diciembre de 2020</t>
  </si>
  <si>
    <t>Fondo, Programa o Convenio</t>
  </si>
  <si>
    <t>Datos de la Cuenta Bancaria</t>
  </si>
  <si>
    <t>Institución Bancaria</t>
  </si>
  <si>
    <t>Número de Cuenta</t>
  </si>
  <si>
    <t>RECURSO ESTATAL CUENTA CONCENTRADORA.</t>
  </si>
  <si>
    <t>BANORTE</t>
  </si>
  <si>
    <t>CAPITULO 1000.</t>
  </si>
  <si>
    <t>ALBERCA OLIMPICA CENTENARIO.</t>
  </si>
  <si>
    <t>ALBERCA OLIMPICA DE ZACATECAS Y ALBERCA JACOBO QUIRINO</t>
  </si>
  <si>
    <t>CAPITULO 4000.</t>
  </si>
  <si>
    <t>CAPITULO 2000 Y 3000.</t>
  </si>
  <si>
    <t>GASTO OPERATIVO</t>
  </si>
  <si>
    <t>5601</t>
  </si>
  <si>
    <t>ACTIVACIÓN FISICA</t>
  </si>
  <si>
    <t>MONEX</t>
  </si>
  <si>
    <t>3302</t>
  </si>
  <si>
    <t>Relación de Esquemas Bursátiles y de Coberturas Financieras</t>
  </si>
  <si>
    <t>Institución</t>
  </si>
  <si>
    <t>Tipo de Cobertura</t>
  </si>
  <si>
    <t>Fecha de Contratación</t>
  </si>
  <si>
    <t>Fecha de Vencimiento</t>
  </si>
  <si>
    <t>Base de Cobertura</t>
  </si>
  <si>
    <t>Cobertura</t>
  </si>
  <si>
    <t>Costo de la Cobertura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</si>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</sst>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_(* #,##0_);_(* \(#,##0\);_(* &quot;-&quot;??_);_(@_)"/>
    <numFmt numFmtId="167" formatCode="#,##0;\(#,##0,###\)"/>
    <numFmt numFmtId="168" formatCode="dd/mmm/yyyy"/>
    <numFmt numFmtId="169" formatCode="_-&quot;$&quot;* #,##0_-;\-&quot;$&quot;* #,##0_-;_-&quot;$&quot;* &quot;-&quot;??_-;_-@_-"/>
    <numFmt numFmtId="170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Gotham Book"/>
    </font>
    <font>
      <sz val="11"/>
      <color theme="1"/>
      <name val="Gotham Book"/>
    </font>
    <font>
      <b/>
      <sz val="12"/>
      <color theme="0"/>
      <name val="Gotham Book"/>
    </font>
    <font>
      <sz val="10"/>
      <name val="Gotham Book"/>
    </font>
    <font>
      <b/>
      <sz val="11"/>
      <color theme="1"/>
      <name val="Gotham Book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b/>
      <sz val="12"/>
      <name val="Gotham Book"/>
    </font>
    <font>
      <sz val="12"/>
      <color theme="1"/>
      <name val="Gotham Book"/>
    </font>
    <font>
      <b/>
      <sz val="12"/>
      <color theme="1"/>
      <name val="Gotham Book"/>
    </font>
    <font>
      <sz val="11"/>
      <color indexed="8"/>
      <name val="Gotham Book"/>
    </font>
    <font>
      <b/>
      <sz val="11"/>
      <color indexed="8"/>
      <name val="Gotham Book"/>
    </font>
    <font>
      <b/>
      <sz val="10"/>
      <name val="Gotham Book"/>
    </font>
    <font>
      <b/>
      <sz val="9"/>
      <color theme="0"/>
      <name val="Gotham Book"/>
    </font>
    <font>
      <sz val="10"/>
      <color theme="0"/>
      <name val="Gotham Book"/>
    </font>
    <font>
      <sz val="9"/>
      <color theme="0"/>
      <name val="Gotham Book"/>
    </font>
    <font>
      <sz val="9"/>
      <color theme="1"/>
      <name val="Gotham Book"/>
    </font>
    <font>
      <b/>
      <sz val="16"/>
      <name val="Gotham Book"/>
    </font>
    <font>
      <b/>
      <sz val="14"/>
      <color theme="0"/>
      <name val="Gotham Book"/>
    </font>
    <font>
      <sz val="11"/>
      <name val="Gotham Book"/>
    </font>
    <font>
      <sz val="11"/>
      <color rgb="FF1A1816"/>
      <name val="Gotham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 style="medium">
        <color theme="0"/>
      </left>
      <right/>
      <top style="medium">
        <color rgb="FF336600"/>
      </top>
      <bottom/>
      <diagonal/>
    </border>
    <border>
      <left style="medium">
        <color theme="0"/>
      </left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 style="thin">
        <color theme="0"/>
      </left>
      <right style="medium">
        <color rgb="FF336600"/>
      </right>
      <top/>
      <bottom style="medium">
        <color rgb="FF3366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/>
    <xf numFmtId="164" fontId="6" fillId="3" borderId="0" xfId="1" applyNumberFormat="1" applyFont="1" applyFill="1" applyBorder="1" applyAlignment="1">
      <alignment horizontal="center" vertical="center" wrapText="1"/>
    </xf>
    <xf numFmtId="164" fontId="6" fillId="3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/>
    <xf numFmtId="5" fontId="7" fillId="0" borderId="0" xfId="2" applyNumberFormat="1" applyFont="1" applyBorder="1"/>
    <xf numFmtId="0" fontId="5" fillId="0" borderId="0" xfId="0" applyFont="1" applyAlignment="1">
      <alignment horizontal="center"/>
    </xf>
    <xf numFmtId="44" fontId="7" fillId="0" borderId="0" xfId="3" applyFont="1"/>
    <xf numFmtId="37" fontId="7" fillId="0" borderId="0" xfId="2" applyNumberFormat="1" applyFont="1" applyBorder="1"/>
    <xf numFmtId="37" fontId="6" fillId="3" borderId="0" xfId="0" applyNumberFormat="1" applyFont="1" applyFill="1" applyBorder="1"/>
    <xf numFmtId="0" fontId="5" fillId="0" borderId="0" xfId="0" applyFont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64" fontId="11" fillId="3" borderId="0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/>
    <xf numFmtId="165" fontId="12" fillId="0" borderId="0" xfId="1" applyNumberFormat="1" applyFont="1" applyBorder="1"/>
    <xf numFmtId="164" fontId="13" fillId="3" borderId="1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left" vertical="center" wrapText="1"/>
    </xf>
    <xf numFmtId="165" fontId="13" fillId="3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left"/>
    </xf>
    <xf numFmtId="165" fontId="13" fillId="0" borderId="0" xfId="1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4" fontId="13" fillId="0" borderId="0" xfId="0" applyNumberFormat="1" applyFont="1"/>
    <xf numFmtId="3" fontId="13" fillId="0" borderId="0" xfId="2" applyNumberFormat="1" applyFont="1" applyFill="1" applyBorder="1"/>
    <xf numFmtId="3" fontId="12" fillId="0" borderId="0" xfId="2" applyNumberFormat="1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/>
    <xf numFmtId="3" fontId="13" fillId="0" borderId="1" xfId="2" applyNumberFormat="1" applyFont="1" applyFill="1" applyBorder="1"/>
    <xf numFmtId="4" fontId="12" fillId="0" borderId="1" xfId="0" applyNumberFormat="1" applyFont="1" applyBorder="1"/>
    <xf numFmtId="3" fontId="12" fillId="0" borderId="1" xfId="2" applyNumberFormat="1" applyFont="1" applyBorder="1"/>
    <xf numFmtId="4" fontId="14" fillId="0" borderId="0" xfId="0" applyNumberFormat="1" applyFont="1" applyAlignment="1">
      <alignment horizontal="center"/>
    </xf>
    <xf numFmtId="3" fontId="14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3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" xfId="0" applyFont="1" applyBorder="1"/>
    <xf numFmtId="3" fontId="16" fillId="0" borderId="1" xfId="0" applyNumberFormat="1" applyFont="1" applyBorder="1"/>
    <xf numFmtId="0" fontId="16" fillId="0" borderId="0" xfId="0" applyFont="1"/>
    <xf numFmtId="3" fontId="16" fillId="0" borderId="0" xfId="0" applyNumberFormat="1" applyFont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3" fontId="15" fillId="4" borderId="1" xfId="0" applyNumberFormat="1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3" fontId="15" fillId="0" borderId="0" xfId="0" applyNumberFormat="1" applyFont="1"/>
    <xf numFmtId="0" fontId="16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6" fillId="3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44" fontId="5" fillId="0" borderId="0" xfId="9" applyFont="1" applyBorder="1"/>
    <xf numFmtId="0" fontId="17" fillId="0" borderId="2" xfId="0" applyFont="1" applyBorder="1"/>
    <xf numFmtId="0" fontId="17" fillId="0" borderId="0" xfId="0" applyFont="1"/>
    <xf numFmtId="3" fontId="17" fillId="0" borderId="3" xfId="0" applyNumberFormat="1" applyFont="1" applyBorder="1"/>
    <xf numFmtId="0" fontId="18" fillId="0" borderId="2" xfId="0" applyFont="1" applyBorder="1"/>
    <xf numFmtId="0" fontId="18" fillId="0" borderId="0" xfId="0" applyFont="1"/>
    <xf numFmtId="3" fontId="18" fillId="0" borderId="3" xfId="0" applyNumberFormat="1" applyFont="1" applyBorder="1"/>
    <xf numFmtId="3" fontId="18" fillId="0" borderId="0" xfId="0" applyNumberFormat="1" applyFont="1"/>
    <xf numFmtId="4" fontId="6" fillId="3" borderId="0" xfId="0" applyNumberFormat="1" applyFont="1" applyFill="1" applyAlignment="1">
      <alignment horizontal="center"/>
    </xf>
    <xf numFmtId="39" fontId="6" fillId="3" borderId="0" xfId="0" applyNumberFormat="1" applyFont="1" applyFill="1"/>
    <xf numFmtId="0" fontId="0" fillId="0" borderId="0" xfId="0" applyAlignment="1">
      <alignment horizontal="justify" vertical="justify" wrapText="1"/>
    </xf>
    <xf numFmtId="0" fontId="19" fillId="2" borderId="0" xfId="0" applyFont="1" applyFill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4" fontId="5" fillId="0" borderId="0" xfId="0" applyNumberFormat="1" applyFont="1"/>
    <xf numFmtId="166" fontId="5" fillId="0" borderId="8" xfId="9" applyNumberFormat="1" applyFont="1" applyBorder="1"/>
    <xf numFmtId="0" fontId="8" fillId="4" borderId="7" xfId="0" applyFont="1" applyFill="1" applyBorder="1" applyAlignment="1">
      <alignment horizontal="center"/>
    </xf>
    <xf numFmtId="4" fontId="8" fillId="4" borderId="0" xfId="0" applyNumberFormat="1" applyFont="1" applyFill="1"/>
    <xf numFmtId="166" fontId="8" fillId="4" borderId="8" xfId="9" applyNumberFormat="1" applyFont="1" applyFill="1" applyBorder="1"/>
    <xf numFmtId="0" fontId="20" fillId="0" borderId="7" xfId="0" applyFont="1" applyBorder="1" applyAlignment="1">
      <alignment horizontal="center"/>
    </xf>
    <xf numFmtId="4" fontId="20" fillId="0" borderId="0" xfId="0" applyNumberFormat="1" applyFont="1"/>
    <xf numFmtId="166" fontId="20" fillId="0" borderId="8" xfId="9" applyNumberFormat="1" applyFont="1" applyBorder="1"/>
    <xf numFmtId="0" fontId="21" fillId="0" borderId="7" xfId="0" applyFont="1" applyBorder="1"/>
    <xf numFmtId="0" fontId="21" fillId="0" borderId="0" xfId="0" applyFont="1"/>
    <xf numFmtId="167" fontId="21" fillId="0" borderId="8" xfId="0" applyNumberFormat="1" applyFont="1" applyBorder="1"/>
    <xf numFmtId="0" fontId="20" fillId="0" borderId="7" xfId="0" applyFont="1" applyBorder="1"/>
    <xf numFmtId="3" fontId="21" fillId="0" borderId="8" xfId="0" applyNumberFormat="1" applyFont="1" applyBorder="1"/>
    <xf numFmtId="0" fontId="20" fillId="0" borderId="0" xfId="0" applyFont="1"/>
    <xf numFmtId="167" fontId="20" fillId="0" borderId="8" xfId="0" applyNumberFormat="1" applyFont="1" applyBorder="1"/>
    <xf numFmtId="4" fontId="6" fillId="3" borderId="9" xfId="0" applyNumberFormat="1" applyFont="1" applyFill="1" applyBorder="1" applyAlignment="1">
      <alignment horizontal="center"/>
    </xf>
    <xf numFmtId="4" fontId="6" fillId="3" borderId="10" xfId="0" applyNumberFormat="1" applyFont="1" applyFill="1" applyBorder="1" applyAlignment="1">
      <alignment horizontal="center"/>
    </xf>
    <xf numFmtId="166" fontId="6" fillId="3" borderId="11" xfId="9" applyNumberFormat="1" applyFont="1" applyFill="1" applyBorder="1"/>
    <xf numFmtId="0" fontId="22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6" xfId="0" applyFont="1" applyBorder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center" vertical="center" wrapText="1"/>
    </xf>
    <xf numFmtId="1" fontId="28" fillId="2" borderId="22" xfId="0" quotePrefix="1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30" fillId="3" borderId="25" xfId="0" applyFont="1" applyFill="1" applyBorder="1" applyAlignment="1">
      <alignment horizontal="center" vertical="center"/>
    </xf>
    <xf numFmtId="14" fontId="30" fillId="3" borderId="25" xfId="0" applyNumberFormat="1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44" fontId="30" fillId="3" borderId="25" xfId="9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68" fontId="31" fillId="0" borderId="27" xfId="0" applyNumberFormat="1" applyFont="1" applyBorder="1" applyAlignment="1">
      <alignment horizontal="center" vertical="center"/>
    </xf>
    <xf numFmtId="169" fontId="31" fillId="0" borderId="27" xfId="9" applyNumberFormat="1" applyFont="1" applyBorder="1" applyAlignment="1">
      <alignment horizontal="center" vertical="center"/>
    </xf>
    <xf numFmtId="9" fontId="31" fillId="0" borderId="27" xfId="10" applyFont="1" applyBorder="1" applyAlignment="1">
      <alignment horizontal="center" vertical="center"/>
    </xf>
    <xf numFmtId="169" fontId="31" fillId="0" borderId="28" xfId="9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168" fontId="31" fillId="0" borderId="30" xfId="0" applyNumberFormat="1" applyFont="1" applyBorder="1" applyAlignment="1">
      <alignment horizontal="center" vertical="center"/>
    </xf>
    <xf numFmtId="169" fontId="31" fillId="0" borderId="30" xfId="9" applyNumberFormat="1" applyFont="1" applyBorder="1" applyAlignment="1">
      <alignment horizontal="center" vertical="center"/>
    </xf>
    <xf numFmtId="9" fontId="31" fillId="0" borderId="30" xfId="10" applyFont="1" applyBorder="1" applyAlignment="1">
      <alignment horizontal="center" vertical="center"/>
    </xf>
    <xf numFmtId="169" fontId="31" fillId="0" borderId="31" xfId="9" applyNumberFormat="1" applyFont="1" applyBorder="1" applyAlignment="1">
      <alignment horizontal="center" vertical="center"/>
    </xf>
    <xf numFmtId="169" fontId="31" fillId="0" borderId="31" xfId="9" applyNumberFormat="1" applyFont="1" applyFill="1" applyBorder="1" applyAlignment="1">
      <alignment horizontal="center" vertical="center"/>
    </xf>
    <xf numFmtId="169" fontId="31" fillId="0" borderId="30" xfId="9" applyNumberFormat="1" applyFont="1" applyBorder="1" applyAlignment="1">
      <alignment vertical="center"/>
    </xf>
    <xf numFmtId="170" fontId="31" fillId="0" borderId="30" xfId="10" applyNumberFormat="1" applyFont="1" applyBorder="1" applyAlignment="1">
      <alignment horizontal="center" vertical="center"/>
    </xf>
    <xf numFmtId="169" fontId="7" fillId="0" borderId="31" xfId="9" applyNumberFormat="1" applyFont="1" applyBorder="1" applyAlignment="1">
      <alignment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8" fontId="5" fillId="0" borderId="3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3" xfId="0" applyNumberFormat="1" applyFont="1" applyBorder="1"/>
    <xf numFmtId="44" fontId="5" fillId="0" borderId="34" xfId="9" applyFont="1" applyBorder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/>
    <xf numFmtId="44" fontId="31" fillId="0" borderId="0" xfId="9" applyFont="1" applyBorder="1"/>
    <xf numFmtId="0" fontId="3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</cellXfs>
  <cellStyles count="11">
    <cellStyle name="Millares" xfId="1" builtinId="3"/>
    <cellStyle name="Moneda" xfId="9" builtinId="4"/>
    <cellStyle name="Moneda 2" xfId="3" xr:uid="{00000000-0005-0000-0000-000001000000}"/>
    <cellStyle name="Moneda 2 2" xfId="4" xr:uid="{00000000-0005-0000-0000-000002000000}"/>
    <cellStyle name="Moneda 3" xfId="2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3 2" xfId="8" xr:uid="{00000000-0005-0000-0000-000008000000}"/>
    <cellStyle name="Porcentaje" xfId="10" builtinId="5"/>
  </cellStyles>
  <dxfs count="0"/>
  <tableStyles count="0" defaultTableStyle="TableStyleMedium9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171450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66675"/>
          <a:ext cx="18192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0</xdr:row>
      <xdr:rowOff>114300</xdr:rowOff>
    </xdr:from>
    <xdr:to>
      <xdr:col>2</xdr:col>
      <xdr:colOff>2015175</xdr:colOff>
      <xdr:row>3</xdr:row>
      <xdr:rowOff>148500</xdr:rowOff>
    </xdr:to>
    <xdr:pic>
      <xdr:nvPicPr>
        <xdr:cNvPr id="4" name="Imagen 3" descr="https://incufidez.zacatecas.gob.mx/wp-content/uploads/2019/02/LOGO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14300"/>
          <a:ext cx="181515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19051</xdr:rowOff>
    </xdr:from>
    <xdr:to>
      <xdr:col>1</xdr:col>
      <xdr:colOff>533400</xdr:colOff>
      <xdr:row>3</xdr:row>
      <xdr:rowOff>179773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2EFAD-0FBC-4A53-AE84-F7329D818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1" y="19051"/>
          <a:ext cx="2141219" cy="846522"/>
        </a:xfrm>
        <a:prstGeom prst="rect">
          <a:avLst/>
        </a:prstGeom>
      </xdr:spPr>
    </xdr:pic>
    <xdr:clientData/>
  </xdr:twoCellAnchor>
  <xdr:twoCellAnchor editAs="oneCell">
    <xdr:from>
      <xdr:col>1</xdr:col>
      <xdr:colOff>6791901</xdr:colOff>
      <xdr:row>0</xdr:row>
      <xdr:rowOff>51213</xdr:rowOff>
    </xdr:from>
    <xdr:to>
      <xdr:col>2</xdr:col>
      <xdr:colOff>1965960</xdr:colOff>
      <xdr:row>3</xdr:row>
      <xdr:rowOff>137161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F5343687-0606-48B1-AFC0-01AE5E2A0E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2121" y="51213"/>
          <a:ext cx="2077779" cy="771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38102</xdr:rowOff>
    </xdr:from>
    <xdr:to>
      <xdr:col>1</xdr:col>
      <xdr:colOff>358141</xdr:colOff>
      <xdr:row>3</xdr:row>
      <xdr:rowOff>183634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4E7275-0A0B-46EB-ADFE-6E009FC87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7" y="38102"/>
          <a:ext cx="2070734" cy="831332"/>
        </a:xfrm>
        <a:prstGeom prst="rect">
          <a:avLst/>
        </a:prstGeom>
      </xdr:spPr>
    </xdr:pic>
    <xdr:clientData/>
  </xdr:twoCellAnchor>
  <xdr:twoCellAnchor editAs="oneCell">
    <xdr:from>
      <xdr:col>1</xdr:col>
      <xdr:colOff>6705600</xdr:colOff>
      <xdr:row>0</xdr:row>
      <xdr:rowOff>85725</xdr:rowOff>
    </xdr:from>
    <xdr:to>
      <xdr:col>2</xdr:col>
      <xdr:colOff>1905000</xdr:colOff>
      <xdr:row>3</xdr:row>
      <xdr:rowOff>152400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0ED02708-35F6-4951-9DA6-20FDBE243C7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820" y="85725"/>
          <a:ext cx="210312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4</xdr:row>
      <xdr:rowOff>59055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13D06A-D5AD-4F64-859F-226372E98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198882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6534150</xdr:colOff>
      <xdr:row>0</xdr:row>
      <xdr:rowOff>123825</xdr:rowOff>
    </xdr:from>
    <xdr:to>
      <xdr:col>2</xdr:col>
      <xdr:colOff>1781175</xdr:colOff>
      <xdr:row>4</xdr:row>
      <xdr:rowOff>112305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DCD3B7C0-2802-41CD-A2E0-2C5B719D8D1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4370" y="123825"/>
          <a:ext cx="215074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0</xdr:rowOff>
    </xdr:from>
    <xdr:to>
      <xdr:col>0</xdr:col>
      <xdr:colOff>1813560</xdr:colOff>
      <xdr:row>4</xdr:row>
      <xdr:rowOff>56618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E88180-755B-4A9D-9D57-0FEFBA661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182880"/>
          <a:ext cx="1689734" cy="605258"/>
        </a:xfrm>
        <a:prstGeom prst="rect">
          <a:avLst/>
        </a:prstGeom>
      </xdr:spPr>
    </xdr:pic>
    <xdr:clientData/>
  </xdr:twoCellAnchor>
  <xdr:twoCellAnchor editAs="oneCell">
    <xdr:from>
      <xdr:col>1</xdr:col>
      <xdr:colOff>1371599</xdr:colOff>
      <xdr:row>0</xdr:row>
      <xdr:rowOff>156209</xdr:rowOff>
    </xdr:from>
    <xdr:to>
      <xdr:col>2</xdr:col>
      <xdr:colOff>1672588</xdr:colOff>
      <xdr:row>3</xdr:row>
      <xdr:rowOff>167640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8DDA3E97-AD47-4BB5-8C51-4ED4BE2C2E1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4159" y="156209"/>
          <a:ext cx="1718309" cy="560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228602</xdr:rowOff>
    </xdr:from>
    <xdr:to>
      <xdr:col>1</xdr:col>
      <xdr:colOff>60960</xdr:colOff>
      <xdr:row>4</xdr:row>
      <xdr:rowOff>72150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B150F6-7846-4D9B-B394-0E84F22FB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28602"/>
          <a:ext cx="1813559" cy="849388"/>
        </a:xfrm>
        <a:prstGeom prst="rect">
          <a:avLst/>
        </a:prstGeom>
      </xdr:spPr>
    </xdr:pic>
    <xdr:clientData/>
  </xdr:twoCellAnchor>
  <xdr:twoCellAnchor editAs="oneCell">
    <xdr:from>
      <xdr:col>5</xdr:col>
      <xdr:colOff>1188719</xdr:colOff>
      <xdr:row>1</xdr:row>
      <xdr:rowOff>66675</xdr:rowOff>
    </xdr:from>
    <xdr:to>
      <xdr:col>6</xdr:col>
      <xdr:colOff>1352548</xdr:colOff>
      <xdr:row>4</xdr:row>
      <xdr:rowOff>38100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7F02F323-36CE-4704-A947-B30C9E37816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6879" y="325755"/>
          <a:ext cx="1764029" cy="71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753572</xdr:colOff>
      <xdr:row>13</xdr:row>
      <xdr:rowOff>307473</xdr:rowOff>
    </xdr:from>
    <xdr:ext cx="5998566" cy="134466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908949A6-86A8-4942-943F-5FD420B5F938}"/>
            </a:ext>
          </a:extLst>
        </xdr:cNvPr>
        <xdr:cNvSpPr/>
      </xdr:nvSpPr>
      <xdr:spPr>
        <a:xfrm>
          <a:off x="2582372" y="3850773"/>
          <a:ext cx="5998566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view="pageBreakPreview" topLeftCell="A5" zoomScaleSheetLayoutView="100" workbookViewId="0">
      <selection activeCell="C26" sqref="C26"/>
    </sheetView>
  </sheetViews>
  <sheetFormatPr baseColWidth="10" defaultColWidth="11.44140625" defaultRowHeight="13.8" x14ac:dyDescent="0.25"/>
  <cols>
    <col min="1" max="1" width="25.6640625" style="8" customWidth="1"/>
    <col min="2" max="2" width="100.6640625" style="1" customWidth="1"/>
    <col min="3" max="3" width="30.6640625" style="1" customWidth="1"/>
    <col min="4" max="16384" width="11.44140625" style="1"/>
  </cols>
  <sheetData>
    <row r="1" spans="1:3" ht="18" customHeight="1" x14ac:dyDescent="0.35">
      <c r="A1" s="13" t="s">
        <v>5</v>
      </c>
      <c r="B1" s="13"/>
      <c r="C1" s="13"/>
    </row>
    <row r="2" spans="1:3" ht="18" customHeight="1" x14ac:dyDescent="0.25">
      <c r="A2" s="14" t="s">
        <v>6</v>
      </c>
      <c r="B2" s="14"/>
      <c r="C2" s="14"/>
    </row>
    <row r="3" spans="1:3" ht="18" customHeight="1" x14ac:dyDescent="0.25">
      <c r="A3" s="14" t="s">
        <v>4</v>
      </c>
      <c r="B3" s="14"/>
      <c r="C3" s="14"/>
    </row>
    <row r="4" spans="1:3" ht="18" x14ac:dyDescent="0.35">
      <c r="A4" s="13" t="s">
        <v>0</v>
      </c>
      <c r="B4" s="13"/>
      <c r="C4" s="13"/>
    </row>
    <row r="5" spans="1:3" s="4" customFormat="1" ht="39.75" customHeight="1" x14ac:dyDescent="0.3">
      <c r="A5" s="2" t="s">
        <v>3</v>
      </c>
      <c r="B5" s="2" t="s">
        <v>1</v>
      </c>
      <c r="C5" s="3" t="s">
        <v>10</v>
      </c>
    </row>
    <row r="6" spans="1:3" x14ac:dyDescent="0.25">
      <c r="A6" s="5"/>
      <c r="B6" s="6"/>
      <c r="C6" s="7"/>
    </row>
    <row r="7" spans="1:3" x14ac:dyDescent="0.25">
      <c r="A7" s="5"/>
      <c r="B7" s="6"/>
      <c r="C7" s="10"/>
    </row>
    <row r="8" spans="1:3" x14ac:dyDescent="0.25">
      <c r="A8" s="5">
        <v>1231</v>
      </c>
      <c r="B8" s="6" t="s">
        <v>7</v>
      </c>
      <c r="C8" s="10">
        <v>117789574.5</v>
      </c>
    </row>
    <row r="9" spans="1:3" x14ac:dyDescent="0.25">
      <c r="A9" s="5">
        <v>1233</v>
      </c>
      <c r="B9" s="6" t="s">
        <v>8</v>
      </c>
      <c r="C9" s="10">
        <v>55915749.539999999</v>
      </c>
    </row>
    <row r="10" spans="1:3" x14ac:dyDescent="0.25">
      <c r="A10" s="5">
        <v>1235</v>
      </c>
      <c r="B10" s="6" t="s">
        <v>9</v>
      </c>
      <c r="C10" s="10">
        <v>34577547</v>
      </c>
    </row>
    <row r="11" spans="1:3" x14ac:dyDescent="0.25">
      <c r="A11" s="5"/>
      <c r="B11" s="6"/>
      <c r="C11" s="10"/>
    </row>
    <row r="12" spans="1:3" x14ac:dyDescent="0.25">
      <c r="A12" s="5"/>
      <c r="B12" s="6"/>
      <c r="C12" s="10"/>
    </row>
    <row r="13" spans="1:3" x14ac:dyDescent="0.25">
      <c r="A13" s="5"/>
      <c r="B13" s="6"/>
      <c r="C13" s="10"/>
    </row>
    <row r="14" spans="1:3" x14ac:dyDescent="0.25">
      <c r="A14" s="5"/>
      <c r="B14" s="6"/>
      <c r="C14" s="10"/>
    </row>
    <row r="15" spans="1:3" x14ac:dyDescent="0.25">
      <c r="A15" s="5"/>
      <c r="B15" s="6"/>
      <c r="C15" s="10"/>
    </row>
    <row r="16" spans="1:3" x14ac:dyDescent="0.25">
      <c r="A16" s="5"/>
      <c r="B16" s="6"/>
      <c r="C16" s="10"/>
    </row>
    <row r="17" spans="1:3" x14ac:dyDescent="0.25">
      <c r="A17" s="5"/>
      <c r="B17" s="6"/>
      <c r="C17" s="10"/>
    </row>
    <row r="18" spans="1:3" x14ac:dyDescent="0.25">
      <c r="A18" s="5"/>
      <c r="B18" s="6"/>
      <c r="C18" s="10"/>
    </row>
    <row r="19" spans="1:3" x14ac:dyDescent="0.25">
      <c r="A19" s="5"/>
      <c r="B19" s="6"/>
      <c r="C19" s="10"/>
    </row>
    <row r="20" spans="1:3" x14ac:dyDescent="0.25">
      <c r="A20" s="5"/>
      <c r="B20" s="6"/>
      <c r="C20" s="10"/>
    </row>
    <row r="21" spans="1:3" x14ac:dyDescent="0.25">
      <c r="A21" s="5"/>
      <c r="B21" s="6"/>
      <c r="C21" s="10"/>
    </row>
    <row r="22" spans="1:3" x14ac:dyDescent="0.25">
      <c r="A22" s="5"/>
      <c r="B22" s="6"/>
      <c r="C22" s="10"/>
    </row>
    <row r="23" spans="1:3" x14ac:dyDescent="0.25">
      <c r="A23" s="5"/>
      <c r="B23" s="6"/>
      <c r="C23" s="10"/>
    </row>
    <row r="24" spans="1:3" x14ac:dyDescent="0.25">
      <c r="A24" s="5"/>
      <c r="B24" s="6"/>
      <c r="C24" s="10"/>
    </row>
    <row r="25" spans="1:3" x14ac:dyDescent="0.25">
      <c r="A25" s="5"/>
      <c r="B25" s="6"/>
      <c r="C25" s="10"/>
    </row>
    <row r="26" spans="1:3" ht="15.75" customHeight="1" x14ac:dyDescent="0.25">
      <c r="A26" s="5"/>
      <c r="B26" s="6"/>
      <c r="C26" s="10"/>
    </row>
    <row r="27" spans="1:3" ht="26.25" customHeight="1" x14ac:dyDescent="0.3">
      <c r="A27" s="15" t="s">
        <v>2</v>
      </c>
      <c r="B27" s="15"/>
      <c r="C27" s="11">
        <f>SUM(C6:C26)</f>
        <v>208282871.03999999</v>
      </c>
    </row>
    <row r="28" spans="1:3" x14ac:dyDescent="0.25">
      <c r="C28" s="9"/>
    </row>
    <row r="29" spans="1:3" x14ac:dyDescent="0.25">
      <c r="A29" s="12" t="s">
        <v>11</v>
      </c>
      <c r="B29" s="12"/>
      <c r="C29" s="12"/>
    </row>
    <row r="30" spans="1:3" x14ac:dyDescent="0.25">
      <c r="A30" s="12"/>
      <c r="B30" s="12"/>
      <c r="C30" s="12"/>
    </row>
  </sheetData>
  <mergeCells count="6">
    <mergeCell ref="A29:C30"/>
    <mergeCell ref="A1:C1"/>
    <mergeCell ref="A2:C2"/>
    <mergeCell ref="A3:C3"/>
    <mergeCell ref="A27:B27"/>
    <mergeCell ref="A4:C4"/>
  </mergeCells>
  <printOptions horizontalCentered="1"/>
  <pageMargins left="1.1023622047244095" right="0.70866141732283472" top="0.74803149606299213" bottom="0.74803149606299213" header="0.31496062992125984" footer="0.31496062992125984"/>
  <pageSetup scale="68" orientation="landscape" r:id="rId1"/>
  <headerFooter>
    <oddFooter>&amp;R&amp;12Anexos/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AF404-59A9-4681-A119-F0A6F9EB8672}">
  <dimension ref="A1:C179"/>
  <sheetViews>
    <sheetView topLeftCell="A161" workbookViewId="0">
      <selection sqref="A1:C179"/>
    </sheetView>
  </sheetViews>
  <sheetFormatPr baseColWidth="10" defaultRowHeight="14.4" x14ac:dyDescent="0.3"/>
  <cols>
    <col min="1" max="1" width="25.6640625" customWidth="1"/>
    <col min="2" max="2" width="100.6640625" customWidth="1"/>
    <col min="3" max="3" width="30.6640625" customWidth="1"/>
  </cols>
  <sheetData>
    <row r="1" spans="1:3" ht="18" x14ac:dyDescent="0.3">
      <c r="A1" s="16" t="s">
        <v>5</v>
      </c>
      <c r="B1" s="16"/>
      <c r="C1" s="16"/>
    </row>
    <row r="2" spans="1:3" ht="18" x14ac:dyDescent="0.35">
      <c r="A2" s="17" t="s">
        <v>6</v>
      </c>
      <c r="B2" s="17"/>
      <c r="C2" s="17"/>
    </row>
    <row r="3" spans="1:3" ht="18" x14ac:dyDescent="0.35">
      <c r="A3" s="17" t="s">
        <v>12</v>
      </c>
      <c r="B3" s="17"/>
      <c r="C3" s="17"/>
    </row>
    <row r="4" spans="1:3" ht="18" x14ac:dyDescent="0.35">
      <c r="A4" s="17" t="s">
        <v>0</v>
      </c>
      <c r="B4" s="17"/>
      <c r="C4" s="17"/>
    </row>
    <row r="5" spans="1:3" ht="31.2" x14ac:dyDescent="0.3">
      <c r="A5" s="18" t="s">
        <v>3</v>
      </c>
      <c r="B5" s="18" t="s">
        <v>1</v>
      </c>
      <c r="C5" s="18" t="s">
        <v>13</v>
      </c>
    </row>
    <row r="6" spans="1:3" x14ac:dyDescent="0.3">
      <c r="A6" s="19"/>
      <c r="B6" s="20"/>
      <c r="C6" s="21"/>
    </row>
    <row r="7" spans="1:3" x14ac:dyDescent="0.3">
      <c r="A7" s="22" t="s">
        <v>14</v>
      </c>
      <c r="B7" s="23" t="s">
        <v>15</v>
      </c>
      <c r="C7" s="24">
        <f>SUM(C10,C79,C108,C132,C141)</f>
        <v>16625580.379999999</v>
      </c>
    </row>
    <row r="8" spans="1:3" x14ac:dyDescent="0.3">
      <c r="A8" s="25"/>
      <c r="B8" s="26"/>
      <c r="C8" s="27"/>
    </row>
    <row r="9" spans="1:3" x14ac:dyDescent="0.3">
      <c r="A9" s="19"/>
      <c r="B9" s="26"/>
      <c r="C9" s="28"/>
    </row>
    <row r="10" spans="1:3" x14ac:dyDescent="0.3">
      <c r="A10" s="22" t="s">
        <v>16</v>
      </c>
      <c r="B10" s="23" t="s">
        <v>17</v>
      </c>
      <c r="C10" s="24">
        <f>SUM(C13+C32+C36+C68)</f>
        <v>5434766.6099999994</v>
      </c>
    </row>
    <row r="11" spans="1:3" x14ac:dyDescent="0.3">
      <c r="A11" s="25"/>
      <c r="B11" s="29"/>
      <c r="C11" s="30"/>
    </row>
    <row r="12" spans="1:3" x14ac:dyDescent="0.3">
      <c r="A12" s="19"/>
      <c r="B12" s="20"/>
      <c r="C12" s="31"/>
    </row>
    <row r="13" spans="1:3" x14ac:dyDescent="0.3">
      <c r="A13" s="32" t="s">
        <v>18</v>
      </c>
      <c r="B13" s="33" t="s">
        <v>19</v>
      </c>
      <c r="C13" s="34">
        <f>SUM(C14:C29)</f>
        <v>1207426</v>
      </c>
    </row>
    <row r="14" spans="1:3" x14ac:dyDescent="0.3">
      <c r="A14" s="19"/>
      <c r="B14" s="35" t="s">
        <v>20</v>
      </c>
      <c r="C14" s="36">
        <v>50520</v>
      </c>
    </row>
    <row r="15" spans="1:3" x14ac:dyDescent="0.3">
      <c r="A15" s="19"/>
      <c r="B15" s="35" t="s">
        <v>21</v>
      </c>
      <c r="C15" s="36">
        <v>24360</v>
      </c>
    </row>
    <row r="16" spans="1:3" x14ac:dyDescent="0.3">
      <c r="A16" s="19"/>
      <c r="B16" s="35" t="s">
        <v>22</v>
      </c>
      <c r="C16" s="36">
        <v>8120</v>
      </c>
    </row>
    <row r="17" spans="1:3" x14ac:dyDescent="0.3">
      <c r="A17" s="19"/>
      <c r="B17" s="35" t="s">
        <v>21</v>
      </c>
      <c r="C17" s="36">
        <v>24360</v>
      </c>
    </row>
    <row r="18" spans="1:3" x14ac:dyDescent="0.3">
      <c r="A18" s="19"/>
      <c r="B18" s="35" t="s">
        <v>23</v>
      </c>
      <c r="C18" s="36">
        <v>18560</v>
      </c>
    </row>
    <row r="19" spans="1:3" x14ac:dyDescent="0.3">
      <c r="A19" s="19"/>
      <c r="B19" s="35" t="s">
        <v>24</v>
      </c>
      <c r="C19" s="36">
        <v>48000</v>
      </c>
    </row>
    <row r="20" spans="1:3" x14ac:dyDescent="0.3">
      <c r="A20" s="19"/>
      <c r="B20" s="35" t="s">
        <v>25</v>
      </c>
      <c r="C20" s="36">
        <v>8923</v>
      </c>
    </row>
    <row r="21" spans="1:3" x14ac:dyDescent="0.3">
      <c r="A21" s="19"/>
      <c r="B21" s="35" t="s">
        <v>26</v>
      </c>
      <c r="C21" s="36">
        <v>838052</v>
      </c>
    </row>
    <row r="22" spans="1:3" x14ac:dyDescent="0.3">
      <c r="A22" s="19"/>
      <c r="B22" s="35" t="s">
        <v>27</v>
      </c>
      <c r="C22" s="36">
        <v>7076</v>
      </c>
    </row>
    <row r="23" spans="1:3" x14ac:dyDescent="0.3">
      <c r="A23" s="19"/>
      <c r="B23" s="35" t="s">
        <v>28</v>
      </c>
      <c r="C23" s="36">
        <v>8468</v>
      </c>
    </row>
    <row r="24" spans="1:3" x14ac:dyDescent="0.3">
      <c r="A24" s="19"/>
      <c r="B24" s="35" t="s">
        <v>29</v>
      </c>
      <c r="C24" s="36">
        <v>86072</v>
      </c>
    </row>
    <row r="25" spans="1:3" x14ac:dyDescent="0.3">
      <c r="A25" s="19"/>
      <c r="B25" s="35" t="s">
        <v>30</v>
      </c>
      <c r="C25" s="36">
        <v>27840</v>
      </c>
    </row>
    <row r="26" spans="1:3" x14ac:dyDescent="0.3">
      <c r="A26" s="19"/>
      <c r="B26" s="35" t="s">
        <v>31</v>
      </c>
      <c r="C26" s="36">
        <v>43500</v>
      </c>
    </row>
    <row r="27" spans="1:3" x14ac:dyDescent="0.3">
      <c r="A27" s="19"/>
      <c r="B27" s="35" t="s">
        <v>32</v>
      </c>
      <c r="C27" s="36">
        <v>4295</v>
      </c>
    </row>
    <row r="28" spans="1:3" x14ac:dyDescent="0.3">
      <c r="A28" s="19"/>
      <c r="B28" s="35" t="s">
        <v>33</v>
      </c>
      <c r="C28" s="36">
        <v>4060</v>
      </c>
    </row>
    <row r="29" spans="1:3" x14ac:dyDescent="0.3">
      <c r="A29" s="19"/>
      <c r="B29" s="35" t="s">
        <v>34</v>
      </c>
      <c r="C29" s="36">
        <v>5220</v>
      </c>
    </row>
    <row r="30" spans="1:3" x14ac:dyDescent="0.3">
      <c r="A30" s="19"/>
      <c r="B30" s="20"/>
      <c r="C30" s="31"/>
    </row>
    <row r="31" spans="1:3" x14ac:dyDescent="0.3">
      <c r="A31" s="37"/>
      <c r="B31" s="37"/>
      <c r="C31" s="38"/>
    </row>
    <row r="32" spans="1:3" x14ac:dyDescent="0.3">
      <c r="A32" s="39" t="s">
        <v>35</v>
      </c>
      <c r="B32" s="40" t="s">
        <v>36</v>
      </c>
      <c r="C32" s="41">
        <f>SUM(C33)</f>
        <v>35700</v>
      </c>
    </row>
    <row r="33" spans="1:3" x14ac:dyDescent="0.3">
      <c r="A33" s="42"/>
      <c r="B33" s="43" t="s">
        <v>37</v>
      </c>
      <c r="C33" s="44">
        <v>35700</v>
      </c>
    </row>
    <row r="34" spans="1:3" x14ac:dyDescent="0.3">
      <c r="A34" s="42"/>
      <c r="B34" s="42"/>
      <c r="C34" s="45"/>
    </row>
    <row r="35" spans="1:3" x14ac:dyDescent="0.3">
      <c r="A35" s="42"/>
      <c r="B35" s="42"/>
      <c r="C35" s="46"/>
    </row>
    <row r="36" spans="1:3" x14ac:dyDescent="0.3">
      <c r="A36" s="39" t="s">
        <v>38</v>
      </c>
      <c r="B36" s="40" t="s">
        <v>39</v>
      </c>
      <c r="C36" s="41">
        <f>SUM(C37:C65)</f>
        <v>2683749.61</v>
      </c>
    </row>
    <row r="37" spans="1:3" x14ac:dyDescent="0.3">
      <c r="A37" s="47"/>
      <c r="B37" s="48" t="s">
        <v>40</v>
      </c>
      <c r="C37" s="49">
        <v>21800</v>
      </c>
    </row>
    <row r="38" spans="1:3" x14ac:dyDescent="0.3">
      <c r="A38" s="47"/>
      <c r="B38" s="48" t="s">
        <v>41</v>
      </c>
      <c r="C38" s="49">
        <v>16065</v>
      </c>
    </row>
    <row r="39" spans="1:3" x14ac:dyDescent="0.3">
      <c r="A39" s="47"/>
      <c r="B39" s="48" t="s">
        <v>42</v>
      </c>
      <c r="C39" s="49">
        <v>82360</v>
      </c>
    </row>
    <row r="40" spans="1:3" x14ac:dyDescent="0.3">
      <c r="A40" s="47"/>
      <c r="B40" s="48" t="s">
        <v>43</v>
      </c>
      <c r="C40" s="49">
        <v>34800</v>
      </c>
    </row>
    <row r="41" spans="1:3" x14ac:dyDescent="0.3">
      <c r="A41" s="47"/>
      <c r="B41" s="48" t="s">
        <v>44</v>
      </c>
      <c r="C41" s="49">
        <v>8200</v>
      </c>
    </row>
    <row r="42" spans="1:3" x14ac:dyDescent="0.3">
      <c r="A42" s="47"/>
      <c r="B42" s="48" t="s">
        <v>45</v>
      </c>
      <c r="C42" s="49">
        <v>34800</v>
      </c>
    </row>
    <row r="43" spans="1:3" x14ac:dyDescent="0.3">
      <c r="A43" s="47"/>
      <c r="B43" s="48" t="s">
        <v>46</v>
      </c>
      <c r="C43" s="49">
        <v>12000</v>
      </c>
    </row>
    <row r="44" spans="1:3" x14ac:dyDescent="0.3">
      <c r="A44" s="47"/>
      <c r="B44" s="48" t="s">
        <v>47</v>
      </c>
      <c r="C44" s="49">
        <v>14500</v>
      </c>
    </row>
    <row r="45" spans="1:3" x14ac:dyDescent="0.3">
      <c r="A45" s="47"/>
      <c r="B45" s="48" t="s">
        <v>48</v>
      </c>
      <c r="C45" s="49">
        <v>2136693</v>
      </c>
    </row>
    <row r="46" spans="1:3" x14ac:dyDescent="0.3">
      <c r="A46" s="47"/>
      <c r="B46" s="48" t="s">
        <v>49</v>
      </c>
      <c r="C46" s="49">
        <v>18560</v>
      </c>
    </row>
    <row r="47" spans="1:3" x14ac:dyDescent="0.3">
      <c r="A47" s="47"/>
      <c r="B47" s="48" t="s">
        <v>50</v>
      </c>
      <c r="C47" s="49">
        <v>3173</v>
      </c>
    </row>
    <row r="48" spans="1:3" x14ac:dyDescent="0.3">
      <c r="A48" s="47"/>
      <c r="B48" s="48" t="s">
        <v>51</v>
      </c>
      <c r="C48" s="49">
        <v>14783</v>
      </c>
    </row>
    <row r="49" spans="1:3" x14ac:dyDescent="0.3">
      <c r="A49" s="47"/>
      <c r="B49" s="48" t="s">
        <v>51</v>
      </c>
      <c r="C49" s="49">
        <v>14783</v>
      </c>
    </row>
    <row r="50" spans="1:3" x14ac:dyDescent="0.3">
      <c r="A50" s="47"/>
      <c r="B50" s="48" t="s">
        <v>52</v>
      </c>
      <c r="C50" s="49">
        <v>16356</v>
      </c>
    </row>
    <row r="51" spans="1:3" x14ac:dyDescent="0.3">
      <c r="A51" s="47"/>
      <c r="B51" s="48" t="s">
        <v>51</v>
      </c>
      <c r="C51" s="49">
        <v>14783</v>
      </c>
    </row>
    <row r="52" spans="1:3" x14ac:dyDescent="0.3">
      <c r="A52" s="47"/>
      <c r="B52" s="48" t="s">
        <v>52</v>
      </c>
      <c r="C52" s="49">
        <v>16356</v>
      </c>
    </row>
    <row r="53" spans="1:3" x14ac:dyDescent="0.3">
      <c r="A53" s="47"/>
      <c r="B53" s="48" t="s">
        <v>53</v>
      </c>
      <c r="C53" s="49">
        <v>44080</v>
      </c>
    </row>
    <row r="54" spans="1:3" x14ac:dyDescent="0.3">
      <c r="A54" s="47"/>
      <c r="B54" s="48" t="s">
        <v>54</v>
      </c>
      <c r="C54" s="49">
        <v>39440</v>
      </c>
    </row>
    <row r="55" spans="1:3" x14ac:dyDescent="0.3">
      <c r="A55" s="47"/>
      <c r="B55" s="48" t="s">
        <v>55</v>
      </c>
      <c r="C55" s="49">
        <v>32480</v>
      </c>
    </row>
    <row r="56" spans="1:3" x14ac:dyDescent="0.3">
      <c r="A56" s="47"/>
      <c r="B56" s="48" t="s">
        <v>56</v>
      </c>
      <c r="C56" s="49">
        <v>4150</v>
      </c>
    </row>
    <row r="57" spans="1:3" x14ac:dyDescent="0.3">
      <c r="A57" s="47"/>
      <c r="B57" s="48" t="s">
        <v>57</v>
      </c>
      <c r="C57" s="49">
        <v>12992</v>
      </c>
    </row>
    <row r="58" spans="1:3" x14ac:dyDescent="0.3">
      <c r="A58" s="47"/>
      <c r="B58" s="48" t="s">
        <v>52</v>
      </c>
      <c r="C58" s="49">
        <v>14848</v>
      </c>
    </row>
    <row r="59" spans="1:3" x14ac:dyDescent="0.3">
      <c r="A59" s="47"/>
      <c r="B59" s="48" t="s">
        <v>58</v>
      </c>
      <c r="C59" s="49">
        <v>20300</v>
      </c>
    </row>
    <row r="60" spans="1:3" x14ac:dyDescent="0.3">
      <c r="A60" s="47"/>
      <c r="B60" s="48" t="s">
        <v>59</v>
      </c>
      <c r="C60" s="49">
        <v>2900</v>
      </c>
    </row>
    <row r="61" spans="1:3" x14ac:dyDescent="0.3">
      <c r="A61" s="47"/>
      <c r="B61" s="48" t="s">
        <v>60</v>
      </c>
      <c r="C61" s="49">
        <v>8178</v>
      </c>
    </row>
    <row r="62" spans="1:3" x14ac:dyDescent="0.3">
      <c r="A62" s="47"/>
      <c r="B62" s="48" t="s">
        <v>61</v>
      </c>
      <c r="C62" s="49">
        <v>5010.8100000000004</v>
      </c>
    </row>
    <row r="63" spans="1:3" x14ac:dyDescent="0.3">
      <c r="A63" s="47"/>
      <c r="B63" s="48" t="s">
        <v>62</v>
      </c>
      <c r="C63" s="49">
        <v>12180</v>
      </c>
    </row>
    <row r="64" spans="1:3" x14ac:dyDescent="0.3">
      <c r="A64" s="47"/>
      <c r="B64" s="48" t="s">
        <v>62</v>
      </c>
      <c r="C64" s="49">
        <v>12180</v>
      </c>
    </row>
    <row r="65" spans="1:3" x14ac:dyDescent="0.3">
      <c r="A65" s="47"/>
      <c r="B65" s="48" t="s">
        <v>63</v>
      </c>
      <c r="C65" s="49">
        <v>14998.8</v>
      </c>
    </row>
    <row r="66" spans="1:3" x14ac:dyDescent="0.3">
      <c r="A66" s="47"/>
      <c r="B66" s="50"/>
      <c r="C66" s="51"/>
    </row>
    <row r="67" spans="1:3" x14ac:dyDescent="0.3">
      <c r="A67" s="47"/>
      <c r="B67" s="50"/>
      <c r="C67" s="51"/>
    </row>
    <row r="68" spans="1:3" x14ac:dyDescent="0.3">
      <c r="A68" s="39" t="s">
        <v>64</v>
      </c>
      <c r="B68" s="40" t="s">
        <v>65</v>
      </c>
      <c r="C68" s="41">
        <f>SUM(C69:C76)</f>
        <v>1507891</v>
      </c>
    </row>
    <row r="69" spans="1:3" x14ac:dyDescent="0.3">
      <c r="A69" s="47"/>
      <c r="B69" s="48" t="s">
        <v>66</v>
      </c>
      <c r="C69" s="49">
        <v>8120</v>
      </c>
    </row>
    <row r="70" spans="1:3" x14ac:dyDescent="0.3">
      <c r="A70" s="47"/>
      <c r="B70" s="48" t="s">
        <v>67</v>
      </c>
      <c r="C70" s="49">
        <v>208400</v>
      </c>
    </row>
    <row r="71" spans="1:3" x14ac:dyDescent="0.3">
      <c r="A71" s="47"/>
      <c r="B71" s="48" t="s">
        <v>68</v>
      </c>
      <c r="C71" s="49">
        <v>17203</v>
      </c>
    </row>
    <row r="72" spans="1:3" x14ac:dyDescent="0.3">
      <c r="A72" s="47"/>
      <c r="B72" s="48" t="s">
        <v>69</v>
      </c>
      <c r="C72" s="49">
        <v>39500</v>
      </c>
    </row>
    <row r="73" spans="1:3" x14ac:dyDescent="0.3">
      <c r="A73" s="47"/>
      <c r="B73" s="48" t="s">
        <v>70</v>
      </c>
      <c r="C73" s="49">
        <v>11500</v>
      </c>
    </row>
    <row r="74" spans="1:3" x14ac:dyDescent="0.3">
      <c r="A74" s="47"/>
      <c r="B74" s="48" t="s">
        <v>71</v>
      </c>
      <c r="C74" s="49">
        <v>461418</v>
      </c>
    </row>
    <row r="75" spans="1:3" x14ac:dyDescent="0.3">
      <c r="A75" s="47"/>
      <c r="B75" s="48" t="s">
        <v>72</v>
      </c>
      <c r="C75" s="49">
        <v>563603</v>
      </c>
    </row>
    <row r="76" spans="1:3" x14ac:dyDescent="0.3">
      <c r="A76" s="47"/>
      <c r="B76" s="48" t="s">
        <v>71</v>
      </c>
      <c r="C76" s="49">
        <v>198147</v>
      </c>
    </row>
    <row r="77" spans="1:3" x14ac:dyDescent="0.3">
      <c r="A77" s="47"/>
      <c r="B77" s="50"/>
      <c r="C77" s="51"/>
    </row>
    <row r="78" spans="1:3" x14ac:dyDescent="0.3">
      <c r="A78" s="47"/>
      <c r="B78" s="50"/>
      <c r="C78" s="51"/>
    </row>
    <row r="79" spans="1:3" x14ac:dyDescent="0.3">
      <c r="A79" s="52" t="s">
        <v>73</v>
      </c>
      <c r="B79" s="53" t="s">
        <v>74</v>
      </c>
      <c r="C79" s="54">
        <f>SUM(C82+C86+C97+C102)</f>
        <v>3589331</v>
      </c>
    </row>
    <row r="80" spans="1:3" x14ac:dyDescent="0.3">
      <c r="A80" s="55"/>
      <c r="B80" s="56"/>
      <c r="C80" s="57"/>
    </row>
    <row r="81" spans="1:3" x14ac:dyDescent="0.3">
      <c r="A81" s="47"/>
      <c r="B81" s="50"/>
      <c r="C81" s="51"/>
    </row>
    <row r="82" spans="1:3" x14ac:dyDescent="0.3">
      <c r="A82" s="39" t="s">
        <v>75</v>
      </c>
      <c r="B82" s="40" t="s">
        <v>76</v>
      </c>
      <c r="C82" s="41">
        <v>285258</v>
      </c>
    </row>
    <row r="83" spans="1:3" x14ac:dyDescent="0.3">
      <c r="A83" s="47"/>
      <c r="B83" s="48" t="s">
        <v>76</v>
      </c>
      <c r="C83" s="49">
        <v>285258</v>
      </c>
    </row>
    <row r="84" spans="1:3" x14ac:dyDescent="0.3">
      <c r="A84" s="47"/>
      <c r="B84" s="50"/>
      <c r="C84" s="51"/>
    </row>
    <row r="85" spans="1:3" x14ac:dyDescent="0.3">
      <c r="A85" s="47"/>
      <c r="B85" s="50"/>
      <c r="C85" s="51"/>
    </row>
    <row r="86" spans="1:3" x14ac:dyDescent="0.3">
      <c r="A86" s="58" t="s">
        <v>77</v>
      </c>
      <c r="B86" s="48" t="s">
        <v>78</v>
      </c>
      <c r="C86" s="41">
        <v>2753635</v>
      </c>
    </row>
    <row r="87" spans="1:3" x14ac:dyDescent="0.3">
      <c r="A87" s="47"/>
      <c r="B87" s="48" t="s">
        <v>79</v>
      </c>
      <c r="C87" s="49">
        <v>130000</v>
      </c>
    </row>
    <row r="88" spans="1:3" x14ac:dyDescent="0.3">
      <c r="A88" s="47"/>
      <c r="B88" s="48" t="s">
        <v>80</v>
      </c>
      <c r="C88" s="49">
        <v>149514</v>
      </c>
    </row>
    <row r="89" spans="1:3" x14ac:dyDescent="0.3">
      <c r="A89" s="47"/>
      <c r="B89" s="48" t="s">
        <v>81</v>
      </c>
      <c r="C89" s="49">
        <v>232000</v>
      </c>
    </row>
    <row r="90" spans="1:3" x14ac:dyDescent="0.3">
      <c r="A90" s="47"/>
      <c r="B90" s="48" t="s">
        <v>82</v>
      </c>
      <c r="C90" s="49">
        <v>252880</v>
      </c>
    </row>
    <row r="91" spans="1:3" x14ac:dyDescent="0.3">
      <c r="A91" s="47"/>
      <c r="B91" s="48" t="s">
        <v>78</v>
      </c>
      <c r="C91" s="49">
        <v>888633</v>
      </c>
    </row>
    <row r="92" spans="1:3" x14ac:dyDescent="0.3">
      <c r="A92" s="47"/>
      <c r="B92" s="48" t="s">
        <v>83</v>
      </c>
      <c r="C92" s="49">
        <v>231768</v>
      </c>
    </row>
    <row r="93" spans="1:3" x14ac:dyDescent="0.3">
      <c r="A93" s="47"/>
      <c r="B93" s="48" t="s">
        <v>84</v>
      </c>
      <c r="C93" s="49">
        <v>742400</v>
      </c>
    </row>
    <row r="94" spans="1:3" x14ac:dyDescent="0.3">
      <c r="A94" s="47"/>
      <c r="B94" s="48" t="s">
        <v>84</v>
      </c>
      <c r="C94" s="49">
        <v>126440</v>
      </c>
    </row>
    <row r="95" spans="1:3" x14ac:dyDescent="0.3">
      <c r="A95" s="47"/>
      <c r="B95" s="50"/>
      <c r="C95" s="51"/>
    </row>
    <row r="96" spans="1:3" x14ac:dyDescent="0.3">
      <c r="A96" s="47"/>
      <c r="B96" s="50"/>
      <c r="C96" s="51"/>
    </row>
    <row r="97" spans="1:3" x14ac:dyDescent="0.3">
      <c r="A97" s="39" t="s">
        <v>85</v>
      </c>
      <c r="B97" s="40" t="s">
        <v>86</v>
      </c>
      <c r="C97" s="41">
        <v>228147</v>
      </c>
    </row>
    <row r="98" spans="1:3" x14ac:dyDescent="0.3">
      <c r="A98" s="47"/>
      <c r="B98" s="48" t="s">
        <v>87</v>
      </c>
      <c r="C98" s="49">
        <v>44080</v>
      </c>
    </row>
    <row r="99" spans="1:3" x14ac:dyDescent="0.3">
      <c r="A99" s="47"/>
      <c r="B99" s="48" t="s">
        <v>86</v>
      </c>
      <c r="C99" s="49">
        <v>184067</v>
      </c>
    </row>
    <row r="100" spans="1:3" x14ac:dyDescent="0.3">
      <c r="A100" s="47"/>
      <c r="B100" s="50"/>
      <c r="C100" s="51"/>
    </row>
    <row r="101" spans="1:3" x14ac:dyDescent="0.3">
      <c r="A101" s="47"/>
      <c r="B101" s="50"/>
      <c r="C101" s="51"/>
    </row>
    <row r="102" spans="1:3" x14ac:dyDescent="0.3">
      <c r="A102" s="39" t="s">
        <v>88</v>
      </c>
      <c r="B102" s="40" t="s">
        <v>89</v>
      </c>
      <c r="C102" s="41">
        <v>322291</v>
      </c>
    </row>
    <row r="103" spans="1:3" x14ac:dyDescent="0.3">
      <c r="A103" s="47"/>
      <c r="B103" s="48" t="s">
        <v>90</v>
      </c>
      <c r="C103" s="49">
        <v>28304</v>
      </c>
    </row>
    <row r="104" spans="1:3" x14ac:dyDescent="0.3">
      <c r="A104" s="47"/>
      <c r="B104" s="48" t="s">
        <v>91</v>
      </c>
      <c r="C104" s="49">
        <v>48720</v>
      </c>
    </row>
    <row r="105" spans="1:3" x14ac:dyDescent="0.3">
      <c r="A105" s="47"/>
      <c r="B105" s="48" t="s">
        <v>89</v>
      </c>
      <c r="C105" s="49">
        <v>245267</v>
      </c>
    </row>
    <row r="106" spans="1:3" x14ac:dyDescent="0.3">
      <c r="A106" s="47"/>
      <c r="B106" s="50"/>
      <c r="C106" s="51"/>
    </row>
    <row r="107" spans="1:3" x14ac:dyDescent="0.3">
      <c r="A107" s="47"/>
      <c r="B107" s="50"/>
      <c r="C107" s="51"/>
    </row>
    <row r="108" spans="1:3" x14ac:dyDescent="0.3">
      <c r="A108" s="52" t="s">
        <v>92</v>
      </c>
      <c r="B108" s="53" t="s">
        <v>93</v>
      </c>
      <c r="C108" s="54">
        <f>SUM(C111,C128)</f>
        <v>403885.77000000008</v>
      </c>
    </row>
    <row r="109" spans="1:3" x14ac:dyDescent="0.3">
      <c r="A109" s="55"/>
      <c r="B109" s="56"/>
      <c r="C109" s="57"/>
    </row>
    <row r="110" spans="1:3" x14ac:dyDescent="0.3">
      <c r="A110" s="47"/>
      <c r="B110" s="50"/>
      <c r="C110" s="51"/>
    </row>
    <row r="111" spans="1:3" x14ac:dyDescent="0.3">
      <c r="A111" s="39" t="s">
        <v>94</v>
      </c>
      <c r="B111" s="40" t="s">
        <v>95</v>
      </c>
      <c r="C111" s="41">
        <f>SUM(C112:C125)</f>
        <v>400521.77000000008</v>
      </c>
    </row>
    <row r="112" spans="1:3" x14ac:dyDescent="0.3">
      <c r="A112" s="47"/>
      <c r="B112" s="48" t="s">
        <v>95</v>
      </c>
      <c r="C112" s="49">
        <v>178573</v>
      </c>
    </row>
    <row r="113" spans="1:3" x14ac:dyDescent="0.3">
      <c r="A113" s="47"/>
      <c r="B113" s="48" t="s">
        <v>95</v>
      </c>
      <c r="C113" s="49">
        <v>19304.72</v>
      </c>
    </row>
    <row r="114" spans="1:3" x14ac:dyDescent="0.3">
      <c r="A114" s="47"/>
      <c r="B114" s="48" t="s">
        <v>96</v>
      </c>
      <c r="C114" s="49">
        <v>2404.91</v>
      </c>
    </row>
    <row r="115" spans="1:3" x14ac:dyDescent="0.3">
      <c r="A115" s="47"/>
      <c r="B115" s="48" t="s">
        <v>97</v>
      </c>
      <c r="C115" s="49">
        <v>8256.2999999999993</v>
      </c>
    </row>
    <row r="116" spans="1:3" x14ac:dyDescent="0.3">
      <c r="A116" s="47"/>
      <c r="B116" s="48" t="s">
        <v>98</v>
      </c>
      <c r="C116" s="49">
        <v>15064.92</v>
      </c>
    </row>
    <row r="117" spans="1:3" x14ac:dyDescent="0.3">
      <c r="A117" s="47"/>
      <c r="B117" s="48" t="s">
        <v>99</v>
      </c>
      <c r="C117" s="49">
        <v>26000</v>
      </c>
    </row>
    <row r="118" spans="1:3" x14ac:dyDescent="0.3">
      <c r="A118" s="47"/>
      <c r="B118" s="48" t="s">
        <v>100</v>
      </c>
      <c r="C118" s="49">
        <v>6500</v>
      </c>
    </row>
    <row r="119" spans="1:3" x14ac:dyDescent="0.3">
      <c r="A119" s="47"/>
      <c r="B119" s="48" t="s">
        <v>101</v>
      </c>
      <c r="C119" s="49">
        <v>3250</v>
      </c>
    </row>
    <row r="120" spans="1:3" x14ac:dyDescent="0.3">
      <c r="A120" s="47"/>
      <c r="B120" s="48" t="s">
        <v>102</v>
      </c>
      <c r="C120" s="49">
        <v>10519.68</v>
      </c>
    </row>
    <row r="121" spans="1:3" x14ac:dyDescent="0.3">
      <c r="A121" s="47"/>
      <c r="B121" s="48" t="s">
        <v>103</v>
      </c>
      <c r="C121" s="49">
        <v>69692.53</v>
      </c>
    </row>
    <row r="122" spans="1:3" x14ac:dyDescent="0.3">
      <c r="A122" s="47"/>
      <c r="B122" s="48" t="s">
        <v>104</v>
      </c>
      <c r="C122" s="49">
        <v>2009.31</v>
      </c>
    </row>
    <row r="123" spans="1:3" x14ac:dyDescent="0.3">
      <c r="A123" s="47"/>
      <c r="B123" s="48" t="s">
        <v>105</v>
      </c>
      <c r="C123" s="49">
        <v>25111.08</v>
      </c>
    </row>
    <row r="124" spans="1:3" x14ac:dyDescent="0.3">
      <c r="A124" s="47"/>
      <c r="B124" s="48" t="s">
        <v>106</v>
      </c>
      <c r="C124" s="49">
        <v>29900</v>
      </c>
    </row>
    <row r="125" spans="1:3" x14ac:dyDescent="0.3">
      <c r="A125" s="47"/>
      <c r="B125" s="48" t="s">
        <v>107</v>
      </c>
      <c r="C125" s="49">
        <v>3935.32</v>
      </c>
    </row>
    <row r="126" spans="1:3" x14ac:dyDescent="0.3">
      <c r="A126" s="47"/>
      <c r="B126" s="50"/>
      <c r="C126" s="51"/>
    </row>
    <row r="127" spans="1:3" x14ac:dyDescent="0.3">
      <c r="A127" s="47"/>
      <c r="B127" s="50"/>
      <c r="C127" s="51"/>
    </row>
    <row r="128" spans="1:3" x14ac:dyDescent="0.3">
      <c r="A128" s="39" t="s">
        <v>108</v>
      </c>
      <c r="B128" s="40" t="s">
        <v>109</v>
      </c>
      <c r="C128" s="41">
        <v>3364</v>
      </c>
    </row>
    <row r="129" spans="1:3" x14ac:dyDescent="0.3">
      <c r="A129" s="47"/>
      <c r="B129" s="48" t="s">
        <v>109</v>
      </c>
      <c r="C129" s="49">
        <v>3364</v>
      </c>
    </row>
    <row r="130" spans="1:3" x14ac:dyDescent="0.3">
      <c r="A130" s="47"/>
      <c r="B130" s="50"/>
      <c r="C130" s="51"/>
    </row>
    <row r="131" spans="1:3" x14ac:dyDescent="0.3">
      <c r="A131" s="47"/>
      <c r="B131" s="50"/>
      <c r="C131" s="51"/>
    </row>
    <row r="132" spans="1:3" x14ac:dyDescent="0.3">
      <c r="A132" s="52" t="s">
        <v>110</v>
      </c>
      <c r="B132" s="53" t="s">
        <v>111</v>
      </c>
      <c r="C132" s="54">
        <f>+C135</f>
        <v>2845597</v>
      </c>
    </row>
    <row r="133" spans="1:3" x14ac:dyDescent="0.3">
      <c r="A133" s="55"/>
      <c r="B133" s="56"/>
      <c r="C133" s="57"/>
    </row>
    <row r="134" spans="1:3" x14ac:dyDescent="0.3">
      <c r="A134" s="47"/>
      <c r="B134" s="50"/>
      <c r="C134" s="51"/>
    </row>
    <row r="135" spans="1:3" x14ac:dyDescent="0.3">
      <c r="A135" s="39" t="s">
        <v>112</v>
      </c>
      <c r="B135" s="40" t="s">
        <v>113</v>
      </c>
      <c r="C135" s="41">
        <f>SUM(C136:C137)</f>
        <v>2845597</v>
      </c>
    </row>
    <row r="136" spans="1:3" x14ac:dyDescent="0.3">
      <c r="A136" s="47"/>
      <c r="B136" s="48" t="s">
        <v>111</v>
      </c>
      <c r="C136" s="49">
        <v>2390597</v>
      </c>
    </row>
    <row r="137" spans="1:3" x14ac:dyDescent="0.3">
      <c r="A137" s="47"/>
      <c r="B137" s="48" t="s">
        <v>114</v>
      </c>
      <c r="C137" s="49">
        <v>455000</v>
      </c>
    </row>
    <row r="138" spans="1:3" x14ac:dyDescent="0.3">
      <c r="A138" s="47"/>
      <c r="B138" s="50"/>
      <c r="C138" s="51"/>
    </row>
    <row r="139" spans="1:3" x14ac:dyDescent="0.3">
      <c r="A139" s="47"/>
      <c r="B139" s="50"/>
      <c r="C139" s="51"/>
    </row>
    <row r="140" spans="1:3" x14ac:dyDescent="0.3">
      <c r="A140" s="47"/>
      <c r="B140" s="50"/>
      <c r="C140" s="51"/>
    </row>
    <row r="141" spans="1:3" x14ac:dyDescent="0.3">
      <c r="A141" s="52" t="s">
        <v>115</v>
      </c>
      <c r="B141" s="53" t="s">
        <v>116</v>
      </c>
      <c r="C141" s="54">
        <f>SUM(C144,C148,C156,C161,C165,C171)</f>
        <v>4352000</v>
      </c>
    </row>
    <row r="142" spans="1:3" x14ac:dyDescent="0.3">
      <c r="A142" s="55"/>
      <c r="B142" s="56"/>
      <c r="C142" s="57"/>
    </row>
    <row r="143" spans="1:3" x14ac:dyDescent="0.3">
      <c r="A143" s="47"/>
      <c r="B143" s="50"/>
      <c r="C143" s="51"/>
    </row>
    <row r="144" spans="1:3" x14ac:dyDescent="0.3">
      <c r="A144" s="39" t="s">
        <v>117</v>
      </c>
      <c r="B144" s="40" t="s">
        <v>118</v>
      </c>
      <c r="C144" s="41">
        <v>56200</v>
      </c>
    </row>
    <row r="145" spans="1:3" x14ac:dyDescent="0.3">
      <c r="A145" s="47"/>
      <c r="B145" s="48" t="s">
        <v>118</v>
      </c>
      <c r="C145" s="49">
        <f>SUM(C144)</f>
        <v>56200</v>
      </c>
    </row>
    <row r="146" spans="1:3" x14ac:dyDescent="0.3">
      <c r="A146" s="47"/>
      <c r="B146" s="50"/>
      <c r="C146" s="51"/>
    </row>
    <row r="147" spans="1:3" x14ac:dyDescent="0.3">
      <c r="A147" s="47"/>
      <c r="B147" s="50"/>
      <c r="C147" s="51"/>
    </row>
    <row r="148" spans="1:3" x14ac:dyDescent="0.3">
      <c r="A148" s="39" t="s">
        <v>119</v>
      </c>
      <c r="B148" s="40" t="s">
        <v>120</v>
      </c>
      <c r="C148" s="41">
        <f>SUM(C149:C153)</f>
        <v>3399238</v>
      </c>
    </row>
    <row r="149" spans="1:3" x14ac:dyDescent="0.3">
      <c r="A149" s="47"/>
      <c r="B149" s="48" t="s">
        <v>120</v>
      </c>
      <c r="C149" s="49">
        <v>2732692</v>
      </c>
    </row>
    <row r="150" spans="1:3" x14ac:dyDescent="0.3">
      <c r="A150" s="47"/>
      <c r="B150" s="48" t="s">
        <v>121</v>
      </c>
      <c r="C150" s="49">
        <v>171102</v>
      </c>
    </row>
    <row r="151" spans="1:3" x14ac:dyDescent="0.3">
      <c r="A151" s="47"/>
      <c r="B151" s="48" t="s">
        <v>121</v>
      </c>
      <c r="C151" s="49">
        <v>465885</v>
      </c>
    </row>
    <row r="152" spans="1:3" x14ac:dyDescent="0.3">
      <c r="A152" s="47"/>
      <c r="B152" s="48" t="s">
        <v>122</v>
      </c>
      <c r="C152" s="49">
        <v>24120</v>
      </c>
    </row>
    <row r="153" spans="1:3" x14ac:dyDescent="0.3">
      <c r="A153" s="47"/>
      <c r="B153" s="48" t="s">
        <v>123</v>
      </c>
      <c r="C153" s="49">
        <v>5439</v>
      </c>
    </row>
    <row r="154" spans="1:3" x14ac:dyDescent="0.3">
      <c r="A154" s="47"/>
      <c r="B154" s="50"/>
      <c r="C154" s="51"/>
    </row>
    <row r="155" spans="1:3" x14ac:dyDescent="0.3">
      <c r="A155" s="47"/>
      <c r="B155" s="50"/>
      <c r="C155" s="51"/>
    </row>
    <row r="156" spans="1:3" x14ac:dyDescent="0.3">
      <c r="A156" s="39" t="s">
        <v>124</v>
      </c>
      <c r="B156" s="40" t="s">
        <v>125</v>
      </c>
      <c r="C156" s="41">
        <f>SUM(C157:C158)</f>
        <v>25260</v>
      </c>
    </row>
    <row r="157" spans="1:3" x14ac:dyDescent="0.3">
      <c r="A157" s="47"/>
      <c r="B157" s="48" t="s">
        <v>125</v>
      </c>
      <c r="C157" s="49">
        <v>8000</v>
      </c>
    </row>
    <row r="158" spans="1:3" x14ac:dyDescent="0.3">
      <c r="A158" s="47"/>
      <c r="B158" s="48" t="s">
        <v>126</v>
      </c>
      <c r="C158" s="49">
        <v>17260</v>
      </c>
    </row>
    <row r="159" spans="1:3" x14ac:dyDescent="0.3">
      <c r="A159" s="47"/>
      <c r="B159" s="50"/>
      <c r="C159" s="51"/>
    </row>
    <row r="160" spans="1:3" x14ac:dyDescent="0.3">
      <c r="A160" s="47"/>
      <c r="B160" s="50"/>
      <c r="C160" s="51"/>
    </row>
    <row r="161" spans="1:3" x14ac:dyDescent="0.3">
      <c r="A161" s="39" t="s">
        <v>127</v>
      </c>
      <c r="B161" s="40" t="s">
        <v>128</v>
      </c>
      <c r="C161" s="41">
        <f>SUM(C162)</f>
        <v>65259</v>
      </c>
    </row>
    <row r="162" spans="1:3" x14ac:dyDescent="0.3">
      <c r="A162" s="47"/>
      <c r="B162" s="48" t="s">
        <v>128</v>
      </c>
      <c r="C162" s="49">
        <v>65259</v>
      </c>
    </row>
    <row r="163" spans="1:3" x14ac:dyDescent="0.3">
      <c r="A163" s="47"/>
      <c r="B163" s="50"/>
      <c r="C163" s="51"/>
    </row>
    <row r="164" spans="1:3" x14ac:dyDescent="0.3">
      <c r="A164" s="47"/>
      <c r="B164" s="50"/>
      <c r="C164" s="51"/>
    </row>
    <row r="165" spans="1:3" x14ac:dyDescent="0.3">
      <c r="A165" s="39" t="s">
        <v>129</v>
      </c>
      <c r="B165" s="40" t="s">
        <v>130</v>
      </c>
      <c r="C165" s="41">
        <f>SUM(C166:C168)</f>
        <v>472668</v>
      </c>
    </row>
    <row r="166" spans="1:3" x14ac:dyDescent="0.3">
      <c r="A166" s="47"/>
      <c r="B166" s="48" t="s">
        <v>131</v>
      </c>
      <c r="C166" s="49">
        <v>11600</v>
      </c>
    </row>
    <row r="167" spans="1:3" x14ac:dyDescent="0.3">
      <c r="A167" s="47"/>
      <c r="B167" s="48" t="s">
        <v>132</v>
      </c>
      <c r="C167" s="49">
        <v>454138</v>
      </c>
    </row>
    <row r="168" spans="1:3" x14ac:dyDescent="0.3">
      <c r="A168" s="47"/>
      <c r="B168" s="48" t="s">
        <v>133</v>
      </c>
      <c r="C168" s="49">
        <v>6930</v>
      </c>
    </row>
    <row r="169" spans="1:3" x14ac:dyDescent="0.3">
      <c r="A169" s="47"/>
      <c r="B169" s="50"/>
      <c r="C169" s="51"/>
    </row>
    <row r="170" spans="1:3" x14ac:dyDescent="0.3">
      <c r="A170" s="47"/>
      <c r="B170" s="50"/>
      <c r="C170" s="51"/>
    </row>
    <row r="171" spans="1:3" x14ac:dyDescent="0.3">
      <c r="A171" s="39" t="s">
        <v>134</v>
      </c>
      <c r="B171" s="40" t="s">
        <v>135</v>
      </c>
      <c r="C171" s="41">
        <f>SUM(C172:C178)</f>
        <v>333375</v>
      </c>
    </row>
    <row r="172" spans="1:3" x14ac:dyDescent="0.3">
      <c r="A172" s="47"/>
      <c r="B172" s="48" t="s">
        <v>136</v>
      </c>
      <c r="C172" s="49">
        <v>128598</v>
      </c>
    </row>
    <row r="173" spans="1:3" x14ac:dyDescent="0.3">
      <c r="A173" s="47"/>
      <c r="B173" s="48" t="s">
        <v>137</v>
      </c>
      <c r="C173" s="49">
        <v>5220</v>
      </c>
    </row>
    <row r="174" spans="1:3" x14ac:dyDescent="0.3">
      <c r="A174" s="47"/>
      <c r="B174" s="48" t="s">
        <v>138</v>
      </c>
      <c r="C174" s="49">
        <v>71000</v>
      </c>
    </row>
    <row r="175" spans="1:3" x14ac:dyDescent="0.3">
      <c r="A175" s="47"/>
      <c r="B175" s="48" t="s">
        <v>139</v>
      </c>
      <c r="C175" s="49">
        <v>52775</v>
      </c>
    </row>
    <row r="176" spans="1:3" x14ac:dyDescent="0.3">
      <c r="A176" s="47"/>
      <c r="B176" s="48" t="s">
        <v>135</v>
      </c>
      <c r="C176" s="49">
        <v>18221</v>
      </c>
    </row>
    <row r="177" spans="1:3" x14ac:dyDescent="0.3">
      <c r="A177" s="47"/>
      <c r="B177" s="48" t="s">
        <v>140</v>
      </c>
      <c r="C177" s="49">
        <v>45427</v>
      </c>
    </row>
    <row r="178" spans="1:3" x14ac:dyDescent="0.3">
      <c r="A178" s="47"/>
      <c r="B178" s="48" t="s">
        <v>141</v>
      </c>
      <c r="C178" s="49">
        <v>12134</v>
      </c>
    </row>
    <row r="179" spans="1:3" x14ac:dyDescent="0.3">
      <c r="A179" s="47"/>
      <c r="B179" s="50"/>
      <c r="C179" s="51"/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CAB7-7F3A-4B7C-BC0D-17B7F4C74818}">
  <dimension ref="A1:C37"/>
  <sheetViews>
    <sheetView topLeftCell="A5" workbookViewId="0">
      <selection sqref="A1:C37"/>
    </sheetView>
  </sheetViews>
  <sheetFormatPr baseColWidth="10" defaultRowHeight="14.4" x14ac:dyDescent="0.3"/>
  <cols>
    <col min="1" max="1" width="25.6640625" customWidth="1"/>
    <col min="2" max="2" width="100.6640625" customWidth="1"/>
    <col min="3" max="3" width="30.6640625" customWidth="1"/>
  </cols>
  <sheetData>
    <row r="1" spans="1:3" ht="18" x14ac:dyDescent="0.3">
      <c r="A1" s="59" t="s">
        <v>5</v>
      </c>
      <c r="B1" s="59"/>
      <c r="C1" s="59"/>
    </row>
    <row r="2" spans="1:3" ht="18" x14ac:dyDescent="0.35">
      <c r="A2" s="60" t="s">
        <v>6</v>
      </c>
      <c r="B2" s="60"/>
      <c r="C2" s="60"/>
    </row>
    <row r="3" spans="1:3" ht="18" x14ac:dyDescent="0.35">
      <c r="A3" s="60" t="s">
        <v>142</v>
      </c>
      <c r="B3" s="60"/>
      <c r="C3" s="60"/>
    </row>
    <row r="4" spans="1:3" ht="18" x14ac:dyDescent="0.35">
      <c r="A4" s="60" t="s">
        <v>0</v>
      </c>
      <c r="B4" s="60"/>
      <c r="C4" s="60"/>
    </row>
    <row r="5" spans="1:3" ht="31.2" x14ac:dyDescent="0.3">
      <c r="A5" s="61" t="s">
        <v>3</v>
      </c>
      <c r="B5" s="61" t="s">
        <v>143</v>
      </c>
      <c r="C5" s="3" t="s">
        <v>13</v>
      </c>
    </row>
    <row r="6" spans="1:3" x14ac:dyDescent="0.3">
      <c r="A6" s="62"/>
      <c r="B6" s="63"/>
      <c r="C6" s="64"/>
    </row>
    <row r="7" spans="1:3" x14ac:dyDescent="0.3">
      <c r="A7" s="65">
        <v>1251</v>
      </c>
      <c r="B7" s="66" t="s">
        <v>144</v>
      </c>
      <c r="C7" s="67">
        <f>SUM(C9:C15)</f>
        <v>54709</v>
      </c>
    </row>
    <row r="8" spans="1:3" x14ac:dyDescent="0.3">
      <c r="A8" s="68"/>
      <c r="B8" s="66"/>
      <c r="C8" s="67"/>
    </row>
    <row r="9" spans="1:3" x14ac:dyDescent="0.3">
      <c r="A9" s="68"/>
      <c r="B9" s="69" t="s">
        <v>145</v>
      </c>
      <c r="C9" s="70">
        <v>4849</v>
      </c>
    </row>
    <row r="10" spans="1:3" x14ac:dyDescent="0.3">
      <c r="A10" s="68"/>
      <c r="B10" s="69" t="s">
        <v>146</v>
      </c>
      <c r="C10" s="70">
        <v>8014</v>
      </c>
    </row>
    <row r="11" spans="1:3" x14ac:dyDescent="0.3">
      <c r="A11" s="68"/>
      <c r="B11" s="69" t="s">
        <v>147</v>
      </c>
      <c r="C11" s="70">
        <v>3816</v>
      </c>
    </row>
    <row r="12" spans="1:3" x14ac:dyDescent="0.3">
      <c r="A12" s="68"/>
      <c r="B12" s="69" t="s">
        <v>148</v>
      </c>
      <c r="C12" s="70">
        <v>6357</v>
      </c>
    </row>
    <row r="13" spans="1:3" x14ac:dyDescent="0.3">
      <c r="A13" s="68"/>
      <c r="B13" s="69" t="s">
        <v>147</v>
      </c>
      <c r="C13" s="70">
        <v>12909</v>
      </c>
    </row>
    <row r="14" spans="1:3" x14ac:dyDescent="0.3">
      <c r="A14" s="68"/>
      <c r="B14" s="69" t="s">
        <v>149</v>
      </c>
      <c r="C14" s="70">
        <v>8788</v>
      </c>
    </row>
    <row r="15" spans="1:3" x14ac:dyDescent="0.3">
      <c r="A15" s="68"/>
      <c r="B15" s="69" t="s">
        <v>150</v>
      </c>
      <c r="C15" s="70">
        <v>9976</v>
      </c>
    </row>
    <row r="16" spans="1:3" x14ac:dyDescent="0.3">
      <c r="A16" s="68"/>
      <c r="B16" s="66"/>
      <c r="C16" s="70"/>
    </row>
    <row r="17" spans="1:3" x14ac:dyDescent="0.3">
      <c r="A17" s="68"/>
      <c r="B17" s="66"/>
      <c r="C17" s="67"/>
    </row>
    <row r="18" spans="1:3" x14ac:dyDescent="0.3">
      <c r="A18" s="65">
        <v>1259</v>
      </c>
      <c r="B18" s="66" t="s">
        <v>151</v>
      </c>
      <c r="C18" s="67">
        <f>SUM(C20:C24)</f>
        <v>4180000</v>
      </c>
    </row>
    <row r="19" spans="1:3" x14ac:dyDescent="0.3">
      <c r="A19" s="68"/>
      <c r="B19" s="66"/>
      <c r="C19" s="70"/>
    </row>
    <row r="20" spans="1:3" x14ac:dyDescent="0.3">
      <c r="A20" s="68"/>
      <c r="B20" s="69" t="s">
        <v>152</v>
      </c>
      <c r="C20" s="70">
        <v>1175000</v>
      </c>
    </row>
    <row r="21" spans="1:3" x14ac:dyDescent="0.3">
      <c r="A21" s="68"/>
      <c r="B21" s="69" t="s">
        <v>152</v>
      </c>
      <c r="C21" s="70">
        <v>1500000</v>
      </c>
    </row>
    <row r="22" spans="1:3" x14ac:dyDescent="0.3">
      <c r="A22" s="68"/>
      <c r="B22" s="69" t="s">
        <v>152</v>
      </c>
      <c r="C22" s="70">
        <v>1175000</v>
      </c>
    </row>
    <row r="23" spans="1:3" x14ac:dyDescent="0.3">
      <c r="A23" s="68"/>
      <c r="B23" s="69" t="s">
        <v>153</v>
      </c>
      <c r="C23" s="70">
        <v>320000</v>
      </c>
    </row>
    <row r="24" spans="1:3" x14ac:dyDescent="0.3">
      <c r="A24" s="68"/>
      <c r="B24" s="69" t="s">
        <v>154</v>
      </c>
      <c r="C24" s="70">
        <v>10000</v>
      </c>
    </row>
    <row r="25" spans="1:3" x14ac:dyDescent="0.3">
      <c r="A25" s="69"/>
      <c r="B25" s="69"/>
      <c r="C25" s="71"/>
    </row>
    <row r="26" spans="1:3" x14ac:dyDescent="0.3">
      <c r="A26" s="69"/>
      <c r="B26" s="69"/>
      <c r="C26" s="71"/>
    </row>
    <row r="27" spans="1:3" ht="15.6" x14ac:dyDescent="0.3">
      <c r="A27" s="72" t="s">
        <v>2</v>
      </c>
      <c r="B27" s="72"/>
      <c r="C27" s="73">
        <f>SUM(C7,C18)</f>
        <v>4234709</v>
      </c>
    </row>
    <row r="28" spans="1:3" x14ac:dyDescent="0.3">
      <c r="A28" s="8"/>
      <c r="B28" s="1"/>
      <c r="C28" s="1"/>
    </row>
    <row r="29" spans="1:3" x14ac:dyDescent="0.3">
      <c r="A29" s="8"/>
      <c r="B29" s="1"/>
      <c r="C29" s="1"/>
    </row>
    <row r="30" spans="1:3" x14ac:dyDescent="0.3">
      <c r="A30" s="8"/>
      <c r="B30" s="1"/>
      <c r="C30" s="1"/>
    </row>
    <row r="31" spans="1:3" x14ac:dyDescent="0.3">
      <c r="A31" s="8"/>
      <c r="B31" s="1"/>
      <c r="C31" s="1"/>
    </row>
    <row r="32" spans="1:3" x14ac:dyDescent="0.3">
      <c r="A32" s="8"/>
      <c r="B32" s="1"/>
      <c r="C32" s="1"/>
    </row>
    <row r="33" spans="1:3" x14ac:dyDescent="0.3">
      <c r="A33" s="8"/>
      <c r="B33" s="1"/>
      <c r="C33" s="1"/>
    </row>
    <row r="34" spans="1:3" x14ac:dyDescent="0.3">
      <c r="A34" s="74" t="s">
        <v>155</v>
      </c>
      <c r="B34" s="74"/>
      <c r="C34" s="74"/>
    </row>
    <row r="35" spans="1:3" x14ac:dyDescent="0.3">
      <c r="A35" s="74"/>
      <c r="B35" s="74"/>
      <c r="C35" s="74"/>
    </row>
    <row r="36" spans="1:3" x14ac:dyDescent="0.3">
      <c r="A36" s="8"/>
      <c r="B36" s="1"/>
      <c r="C36" s="1"/>
    </row>
    <row r="37" spans="1:3" x14ac:dyDescent="0.3">
      <c r="A37" s="8"/>
      <c r="B37" s="1"/>
      <c r="C37" s="1"/>
    </row>
  </sheetData>
  <mergeCells count="6">
    <mergeCell ref="A1:C1"/>
    <mergeCell ref="A2:C2"/>
    <mergeCell ref="A3:C3"/>
    <mergeCell ref="A4:C4"/>
    <mergeCell ref="A27:B27"/>
    <mergeCell ref="A34:C35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A44A-1907-4CE0-B040-3A7C4A036D73}">
  <dimension ref="A1:C43"/>
  <sheetViews>
    <sheetView topLeftCell="A17" workbookViewId="0">
      <selection activeCell="B24" sqref="B24"/>
    </sheetView>
  </sheetViews>
  <sheetFormatPr baseColWidth="10" defaultRowHeight="14.4" x14ac:dyDescent="0.3"/>
  <cols>
    <col min="1" max="1" width="25.6640625" customWidth="1"/>
    <col min="2" max="2" width="100.6640625" customWidth="1"/>
    <col min="3" max="3" width="30.6640625" customWidth="1"/>
  </cols>
  <sheetData>
    <row r="1" spans="1:3" ht="18" x14ac:dyDescent="0.3">
      <c r="A1" s="59" t="s">
        <v>5</v>
      </c>
      <c r="B1" s="59"/>
      <c r="C1" s="59"/>
    </row>
    <row r="2" spans="1:3" ht="18" x14ac:dyDescent="0.35">
      <c r="A2" s="60" t="s">
        <v>6</v>
      </c>
      <c r="B2" s="60"/>
      <c r="C2" s="60"/>
    </row>
    <row r="3" spans="1:3" ht="15.6" x14ac:dyDescent="0.3">
      <c r="A3" s="75" t="s">
        <v>156</v>
      </c>
      <c r="B3" s="75"/>
      <c r="C3" s="75"/>
    </row>
    <row r="4" spans="1:3" ht="18.600000000000001" thickBot="1" x14ac:dyDescent="0.4">
      <c r="A4" s="60" t="s">
        <v>0</v>
      </c>
      <c r="B4" s="60"/>
      <c r="C4" s="60"/>
    </row>
    <row r="5" spans="1:3" ht="31.2" x14ac:dyDescent="0.3">
      <c r="A5" s="76" t="s">
        <v>157</v>
      </c>
      <c r="B5" s="77" t="s">
        <v>143</v>
      </c>
      <c r="C5" s="78" t="s">
        <v>13</v>
      </c>
    </row>
    <row r="6" spans="1:3" x14ac:dyDescent="0.3">
      <c r="A6" s="79"/>
      <c r="B6" s="80"/>
      <c r="C6" s="81"/>
    </row>
    <row r="7" spans="1:3" x14ac:dyDescent="0.3">
      <c r="A7" s="82"/>
      <c r="B7" s="83" t="s">
        <v>158</v>
      </c>
      <c r="C7" s="84">
        <f>SUM(C10,C15)</f>
        <v>-17974062.050000001</v>
      </c>
    </row>
    <row r="8" spans="1:3" ht="15.6" x14ac:dyDescent="0.3">
      <c r="A8" s="85"/>
      <c r="B8" s="86"/>
      <c r="C8" s="87"/>
    </row>
    <row r="9" spans="1:3" ht="15.6" x14ac:dyDescent="0.3">
      <c r="A9" s="85"/>
      <c r="B9" s="86"/>
      <c r="C9" s="87"/>
    </row>
    <row r="10" spans="1:3" ht="15.6" x14ac:dyDescent="0.3">
      <c r="A10" s="88">
        <v>1261</v>
      </c>
      <c r="B10" s="89" t="s">
        <v>159</v>
      </c>
      <c r="C10" s="90">
        <v>-12659069.33</v>
      </c>
    </row>
    <row r="11" spans="1:3" ht="15.6" x14ac:dyDescent="0.3">
      <c r="A11" s="85"/>
      <c r="B11" s="86"/>
      <c r="C11" s="87"/>
    </row>
    <row r="12" spans="1:3" ht="15.6" x14ac:dyDescent="0.3">
      <c r="A12" s="85"/>
      <c r="B12" s="86"/>
      <c r="C12" s="87"/>
    </row>
    <row r="13" spans="1:3" ht="15.6" x14ac:dyDescent="0.3">
      <c r="A13" s="85"/>
      <c r="B13" s="86"/>
      <c r="C13" s="87"/>
    </row>
    <row r="14" spans="1:3" ht="15.6" x14ac:dyDescent="0.3">
      <c r="A14" s="85"/>
      <c r="B14" s="86"/>
      <c r="C14" s="87"/>
    </row>
    <row r="15" spans="1:3" ht="15.6" x14ac:dyDescent="0.3">
      <c r="A15" s="88">
        <v>1263</v>
      </c>
      <c r="B15" s="89" t="s">
        <v>160</v>
      </c>
      <c r="C15" s="90">
        <f>SUM(C17:C21)</f>
        <v>-5314992.7200000007</v>
      </c>
    </row>
    <row r="16" spans="1:3" ht="15.6" x14ac:dyDescent="0.3">
      <c r="A16" s="91"/>
      <c r="B16" s="89"/>
      <c r="C16" s="92"/>
    </row>
    <row r="17" spans="1:3" ht="15.6" x14ac:dyDescent="0.3">
      <c r="A17" s="91"/>
      <c r="B17" s="93" t="s">
        <v>17</v>
      </c>
      <c r="C17" s="94">
        <v>-1345046.26</v>
      </c>
    </row>
    <row r="18" spans="1:3" ht="15.6" x14ac:dyDescent="0.3">
      <c r="A18" s="91"/>
      <c r="B18" s="93" t="s">
        <v>161</v>
      </c>
      <c r="C18" s="94">
        <v>-1556150.28</v>
      </c>
    </row>
    <row r="19" spans="1:3" ht="15.6" x14ac:dyDescent="0.3">
      <c r="A19" s="91"/>
      <c r="B19" s="93" t="s">
        <v>93</v>
      </c>
      <c r="C19" s="94">
        <v>-220656.1</v>
      </c>
    </row>
    <row r="20" spans="1:3" ht="15.6" x14ac:dyDescent="0.3">
      <c r="A20" s="91"/>
      <c r="B20" s="93" t="s">
        <v>162</v>
      </c>
      <c r="C20" s="94">
        <v>-1471034.52</v>
      </c>
    </row>
    <row r="21" spans="1:3" ht="15.6" x14ac:dyDescent="0.3">
      <c r="A21" s="91"/>
      <c r="B21" s="93" t="s">
        <v>116</v>
      </c>
      <c r="C21" s="94">
        <v>-722105.56</v>
      </c>
    </row>
    <row r="22" spans="1:3" ht="15.6" x14ac:dyDescent="0.3">
      <c r="A22" s="85"/>
      <c r="B22" s="86"/>
      <c r="C22" s="87"/>
    </row>
    <row r="23" spans="1:3" ht="15.6" x14ac:dyDescent="0.3">
      <c r="A23" s="85"/>
      <c r="B23" s="86"/>
      <c r="C23" s="87"/>
    </row>
    <row r="24" spans="1:3" ht="15.6" x14ac:dyDescent="0.3">
      <c r="A24" s="85"/>
      <c r="B24" s="86"/>
      <c r="C24" s="87"/>
    </row>
    <row r="25" spans="1:3" x14ac:dyDescent="0.3">
      <c r="A25" s="79"/>
      <c r="B25" s="80"/>
      <c r="C25" s="81"/>
    </row>
    <row r="26" spans="1:3" x14ac:dyDescent="0.3">
      <c r="A26" s="79"/>
      <c r="B26" s="80"/>
      <c r="C26" s="81"/>
    </row>
    <row r="27" spans="1:3" x14ac:dyDescent="0.3">
      <c r="A27" s="79"/>
      <c r="B27" s="80"/>
      <c r="C27" s="81"/>
    </row>
    <row r="28" spans="1:3" x14ac:dyDescent="0.3">
      <c r="A28" s="79"/>
      <c r="B28" s="80"/>
      <c r="C28" s="81"/>
    </row>
    <row r="29" spans="1:3" x14ac:dyDescent="0.3">
      <c r="A29" s="79"/>
      <c r="B29" s="80"/>
      <c r="C29" s="81"/>
    </row>
    <row r="30" spans="1:3" x14ac:dyDescent="0.3">
      <c r="A30" s="79"/>
      <c r="B30" s="80"/>
      <c r="C30" s="81"/>
    </row>
    <row r="31" spans="1:3" x14ac:dyDescent="0.3">
      <c r="A31" s="79"/>
      <c r="B31" s="80"/>
      <c r="C31" s="81"/>
    </row>
    <row r="32" spans="1:3" x14ac:dyDescent="0.3">
      <c r="A32" s="79"/>
      <c r="B32" s="80"/>
      <c r="C32" s="81"/>
    </row>
    <row r="33" spans="1:3" x14ac:dyDescent="0.3">
      <c r="A33" s="79"/>
      <c r="B33" s="80"/>
      <c r="C33" s="81"/>
    </row>
    <row r="34" spans="1:3" x14ac:dyDescent="0.3">
      <c r="A34" s="79"/>
      <c r="B34" s="80"/>
      <c r="C34" s="81"/>
    </row>
    <row r="35" spans="1:3" x14ac:dyDescent="0.3">
      <c r="A35" s="79"/>
      <c r="B35" s="80"/>
      <c r="C35" s="81"/>
    </row>
    <row r="36" spans="1:3" x14ac:dyDescent="0.3">
      <c r="A36" s="79"/>
      <c r="B36" s="80"/>
      <c r="C36" s="81"/>
    </row>
    <row r="37" spans="1:3" x14ac:dyDescent="0.3">
      <c r="A37" s="79"/>
      <c r="B37" s="80"/>
      <c r="C37" s="81"/>
    </row>
    <row r="38" spans="1:3" ht="16.2" thickBot="1" x14ac:dyDescent="0.35">
      <c r="A38" s="95" t="s">
        <v>2</v>
      </c>
      <c r="B38" s="96"/>
      <c r="C38" s="97">
        <f>SUM(C15)</f>
        <v>-5314992.7200000007</v>
      </c>
    </row>
    <row r="39" spans="1:3" ht="15" thickBot="1" x14ac:dyDescent="0.35">
      <c r="A39" s="8"/>
      <c r="B39" s="1"/>
      <c r="C39" s="1"/>
    </row>
    <row r="40" spans="1:3" x14ac:dyDescent="0.3">
      <c r="A40" s="98" t="s">
        <v>163</v>
      </c>
      <c r="B40" s="99"/>
      <c r="C40" s="100"/>
    </row>
    <row r="41" spans="1:3" ht="15" thickBot="1" x14ac:dyDescent="0.35">
      <c r="A41" s="101"/>
      <c r="B41" s="102"/>
      <c r="C41" s="103"/>
    </row>
    <row r="42" spans="1:3" x14ac:dyDescent="0.3">
      <c r="A42" s="8"/>
      <c r="B42" s="1"/>
      <c r="C42" s="1"/>
    </row>
    <row r="43" spans="1:3" x14ac:dyDescent="0.3">
      <c r="A43" s="8"/>
      <c r="B43" s="1"/>
      <c r="C43" s="1"/>
    </row>
  </sheetData>
  <mergeCells count="6">
    <mergeCell ref="A1:C1"/>
    <mergeCell ref="A2:C2"/>
    <mergeCell ref="A3:C3"/>
    <mergeCell ref="A4:C4"/>
    <mergeCell ref="A38:B38"/>
    <mergeCell ref="A40:C41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E5E26-234F-420A-8853-97C52F5A3C34}">
  <dimension ref="A1:C37"/>
  <sheetViews>
    <sheetView workbookViewId="0">
      <selection activeCell="A27" sqref="A27"/>
    </sheetView>
  </sheetViews>
  <sheetFormatPr baseColWidth="10" defaultRowHeight="14.4" x14ac:dyDescent="0.3"/>
  <cols>
    <col min="1" max="1" width="76.44140625" customWidth="1"/>
    <col min="2" max="2" width="20.6640625" customWidth="1"/>
    <col min="3" max="3" width="25.44140625" customWidth="1"/>
  </cols>
  <sheetData>
    <row r="1" spans="1:3" x14ac:dyDescent="0.3">
      <c r="A1" s="104" t="s">
        <v>5</v>
      </c>
      <c r="B1" s="104"/>
      <c r="C1" s="104"/>
    </row>
    <row r="2" spans="1:3" x14ac:dyDescent="0.3">
      <c r="A2" s="104" t="s">
        <v>6</v>
      </c>
      <c r="B2" s="104"/>
      <c r="C2" s="104"/>
    </row>
    <row r="3" spans="1:3" x14ac:dyDescent="0.3">
      <c r="A3" s="104" t="s">
        <v>164</v>
      </c>
      <c r="B3" s="104"/>
      <c r="C3" s="104"/>
    </row>
    <row r="4" spans="1:3" x14ac:dyDescent="0.3">
      <c r="A4" s="104" t="s">
        <v>165</v>
      </c>
      <c r="B4" s="104"/>
      <c r="C4" s="104"/>
    </row>
    <row r="5" spans="1:3" x14ac:dyDescent="0.3">
      <c r="A5" s="105"/>
      <c r="B5" s="105"/>
      <c r="C5" s="105"/>
    </row>
    <row r="6" spans="1:3" ht="15" thickBot="1" x14ac:dyDescent="0.35">
      <c r="A6" s="106" t="s">
        <v>166</v>
      </c>
      <c r="B6" s="107" t="s">
        <v>167</v>
      </c>
      <c r="C6" s="107"/>
    </row>
    <row r="7" spans="1:3" ht="15" thickBot="1" x14ac:dyDescent="0.35">
      <c r="A7" s="108"/>
      <c r="B7" s="109" t="s">
        <v>168</v>
      </c>
      <c r="C7" s="109" t="s">
        <v>169</v>
      </c>
    </row>
    <row r="8" spans="1:3" x14ac:dyDescent="0.3">
      <c r="A8" s="110"/>
      <c r="B8" s="111"/>
      <c r="C8" s="112"/>
    </row>
    <row r="9" spans="1:3" x14ac:dyDescent="0.3">
      <c r="A9" s="110"/>
      <c r="B9" s="111"/>
      <c r="C9" s="112"/>
    </row>
    <row r="10" spans="1:3" x14ac:dyDescent="0.3">
      <c r="A10" s="113" t="s">
        <v>170</v>
      </c>
      <c r="B10" s="114" t="s">
        <v>171</v>
      </c>
      <c r="C10" s="115">
        <v>4037</v>
      </c>
    </row>
    <row r="11" spans="1:3" x14ac:dyDescent="0.3">
      <c r="A11" s="113" t="s">
        <v>172</v>
      </c>
      <c r="B11" s="114" t="s">
        <v>171</v>
      </c>
      <c r="C11" s="115">
        <v>9233</v>
      </c>
    </row>
    <row r="12" spans="1:3" x14ac:dyDescent="0.3">
      <c r="A12" s="113" t="s">
        <v>173</v>
      </c>
      <c r="B12" s="114" t="s">
        <v>171</v>
      </c>
      <c r="C12" s="115">
        <v>8776</v>
      </c>
    </row>
    <row r="13" spans="1:3" x14ac:dyDescent="0.3">
      <c r="A13" s="113" t="s">
        <v>174</v>
      </c>
      <c r="B13" s="114" t="s">
        <v>171</v>
      </c>
      <c r="C13" s="115">
        <v>1081</v>
      </c>
    </row>
    <row r="14" spans="1:3" x14ac:dyDescent="0.3">
      <c r="A14" s="113" t="s">
        <v>175</v>
      </c>
      <c r="B14" s="114" t="s">
        <v>171</v>
      </c>
      <c r="C14" s="115">
        <v>9420</v>
      </c>
    </row>
    <row r="15" spans="1:3" x14ac:dyDescent="0.3">
      <c r="A15" s="113" t="s">
        <v>176</v>
      </c>
      <c r="B15" s="114" t="s">
        <v>171</v>
      </c>
      <c r="C15" s="115">
        <v>9411</v>
      </c>
    </row>
    <row r="16" spans="1:3" x14ac:dyDescent="0.3">
      <c r="A16" s="113" t="s">
        <v>177</v>
      </c>
      <c r="B16" s="114" t="s">
        <v>171</v>
      </c>
      <c r="C16" s="116" t="s">
        <v>178</v>
      </c>
    </row>
    <row r="17" spans="1:3" x14ac:dyDescent="0.3">
      <c r="A17" s="113" t="s">
        <v>179</v>
      </c>
      <c r="B17" s="114" t="s">
        <v>180</v>
      </c>
      <c r="C17" s="116" t="s">
        <v>181</v>
      </c>
    </row>
    <row r="18" spans="1:3" x14ac:dyDescent="0.3">
      <c r="A18" s="110"/>
      <c r="B18" s="111"/>
      <c r="C18" s="112"/>
    </row>
    <row r="19" spans="1:3" x14ac:dyDescent="0.3">
      <c r="A19" s="110"/>
      <c r="B19" s="111"/>
      <c r="C19" s="112"/>
    </row>
    <row r="20" spans="1:3" x14ac:dyDescent="0.3">
      <c r="A20" s="110"/>
      <c r="B20" s="111"/>
      <c r="C20" s="112"/>
    </row>
    <row r="21" spans="1:3" x14ac:dyDescent="0.3">
      <c r="A21" s="110"/>
      <c r="B21" s="111"/>
      <c r="C21" s="112"/>
    </row>
    <row r="22" spans="1:3" x14ac:dyDescent="0.3">
      <c r="A22" s="110"/>
      <c r="B22" s="111"/>
      <c r="C22" s="112"/>
    </row>
    <row r="23" spans="1:3" x14ac:dyDescent="0.3">
      <c r="A23" s="110"/>
      <c r="B23" s="111"/>
      <c r="C23" s="112"/>
    </row>
    <row r="24" spans="1:3" x14ac:dyDescent="0.3">
      <c r="A24" s="110"/>
      <c r="B24" s="111"/>
      <c r="C24" s="112"/>
    </row>
    <row r="25" spans="1:3" x14ac:dyDescent="0.3">
      <c r="A25" s="110"/>
      <c r="B25" s="111"/>
      <c r="C25" s="112"/>
    </row>
    <row r="26" spans="1:3" x14ac:dyDescent="0.3">
      <c r="A26" s="110"/>
      <c r="B26" s="111"/>
      <c r="C26" s="112"/>
    </row>
    <row r="27" spans="1:3" x14ac:dyDescent="0.3">
      <c r="A27" s="110"/>
      <c r="B27" s="111"/>
      <c r="C27" s="112"/>
    </row>
    <row r="28" spans="1:3" x14ac:dyDescent="0.3">
      <c r="A28" s="110"/>
      <c r="B28" s="111"/>
      <c r="C28" s="112"/>
    </row>
    <row r="29" spans="1:3" x14ac:dyDescent="0.3">
      <c r="A29" s="110"/>
      <c r="B29" s="111"/>
      <c r="C29" s="112"/>
    </row>
    <row r="30" spans="1:3" x14ac:dyDescent="0.3">
      <c r="A30" s="110"/>
      <c r="B30" s="111"/>
      <c r="C30" s="112"/>
    </row>
    <row r="31" spans="1:3" x14ac:dyDescent="0.3">
      <c r="A31" s="110"/>
      <c r="B31" s="111"/>
      <c r="C31" s="112"/>
    </row>
    <row r="32" spans="1:3" x14ac:dyDescent="0.3">
      <c r="A32" s="110"/>
      <c r="B32" s="111"/>
      <c r="C32" s="112"/>
    </row>
    <row r="33" spans="1:3" x14ac:dyDescent="0.3">
      <c r="A33" s="110"/>
      <c r="B33" s="111"/>
      <c r="C33" s="112"/>
    </row>
    <row r="34" spans="1:3" x14ac:dyDescent="0.3">
      <c r="A34" s="110"/>
      <c r="B34" s="111"/>
      <c r="C34" s="112"/>
    </row>
    <row r="35" spans="1:3" x14ac:dyDescent="0.3">
      <c r="A35" s="110"/>
      <c r="B35" s="111"/>
      <c r="C35" s="112"/>
    </row>
    <row r="36" spans="1:3" x14ac:dyDescent="0.3">
      <c r="A36" s="117"/>
      <c r="B36" s="117"/>
      <c r="C36" s="118"/>
    </row>
    <row r="37" spans="1:3" x14ac:dyDescent="0.3">
      <c r="A37" s="117"/>
      <c r="B37" s="117"/>
      <c r="C37" s="118"/>
    </row>
  </sheetData>
  <mergeCells count="6">
    <mergeCell ref="A1:C1"/>
    <mergeCell ref="A2:C2"/>
    <mergeCell ref="A3:C3"/>
    <mergeCell ref="A4:C4"/>
    <mergeCell ref="A6:A7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451-3C75-4C14-9B5E-AD072EF4FC0B}">
  <dimension ref="A1:G31"/>
  <sheetViews>
    <sheetView workbookViewId="0">
      <selection sqref="A1:G31"/>
    </sheetView>
  </sheetViews>
  <sheetFormatPr baseColWidth="10" defaultRowHeight="14.4" x14ac:dyDescent="0.3"/>
  <cols>
    <col min="1" max="1" width="26.6640625" customWidth="1"/>
    <col min="2" max="2" width="28" customWidth="1"/>
    <col min="3" max="4" width="20.6640625" customWidth="1"/>
    <col min="5" max="5" width="22.6640625" customWidth="1"/>
    <col min="6" max="6" width="23.33203125" customWidth="1"/>
    <col min="7" max="7" width="21.88671875" customWidth="1"/>
  </cols>
  <sheetData>
    <row r="1" spans="1:7" ht="20.399999999999999" x14ac:dyDescent="0.35">
      <c r="A1" s="119" t="s">
        <v>5</v>
      </c>
      <c r="B1" s="119"/>
      <c r="C1" s="119"/>
      <c r="D1" s="119"/>
      <c r="E1" s="119"/>
      <c r="F1" s="119"/>
      <c r="G1" s="119"/>
    </row>
    <row r="2" spans="1:7" ht="20.399999999999999" x14ac:dyDescent="0.35">
      <c r="A2" s="119" t="s">
        <v>6</v>
      </c>
      <c r="B2" s="119"/>
      <c r="C2" s="119"/>
      <c r="D2" s="119"/>
      <c r="E2" s="119"/>
      <c r="F2" s="119"/>
      <c r="G2" s="119"/>
    </row>
    <row r="3" spans="1:7" ht="18" x14ac:dyDescent="0.3">
      <c r="A3" s="120" t="s">
        <v>182</v>
      </c>
      <c r="B3" s="120"/>
      <c r="C3" s="120"/>
      <c r="D3" s="120"/>
      <c r="E3" s="120"/>
      <c r="F3" s="120"/>
      <c r="G3" s="120"/>
    </row>
    <row r="4" spans="1:7" ht="20.399999999999999" x14ac:dyDescent="0.3">
      <c r="A4" s="121" t="s">
        <v>165</v>
      </c>
      <c r="B4" s="121"/>
      <c r="C4" s="121"/>
      <c r="D4" s="121"/>
      <c r="E4" s="121"/>
      <c r="F4" s="121"/>
      <c r="G4" s="121"/>
    </row>
    <row r="5" spans="1:7" ht="20.399999999999999" x14ac:dyDescent="0.35">
      <c r="A5" s="119" t="s">
        <v>0</v>
      </c>
      <c r="B5" s="119"/>
      <c r="C5" s="119"/>
      <c r="D5" s="119"/>
      <c r="E5" s="119"/>
      <c r="F5" s="119"/>
      <c r="G5" s="119"/>
    </row>
    <row r="6" spans="1:7" x14ac:dyDescent="0.3">
      <c r="A6" s="8"/>
      <c r="B6" s="8"/>
      <c r="C6" s="122"/>
      <c r="D6" s="122"/>
      <c r="E6" s="8"/>
      <c r="F6" s="1"/>
      <c r="G6" s="64"/>
    </row>
    <row r="7" spans="1:7" x14ac:dyDescent="0.3">
      <c r="A7" s="123" t="s">
        <v>183</v>
      </c>
      <c r="B7" s="123" t="s">
        <v>184</v>
      </c>
      <c r="C7" s="124" t="s">
        <v>185</v>
      </c>
      <c r="D7" s="124" t="s">
        <v>186</v>
      </c>
      <c r="E7" s="125" t="s">
        <v>187</v>
      </c>
      <c r="F7" s="125" t="s">
        <v>188</v>
      </c>
      <c r="G7" s="126" t="s">
        <v>189</v>
      </c>
    </row>
    <row r="8" spans="1:7" ht="15" thickBot="1" x14ac:dyDescent="0.35">
      <c r="A8" s="123"/>
      <c r="B8" s="123"/>
      <c r="C8" s="124"/>
      <c r="D8" s="124"/>
      <c r="E8" s="125"/>
      <c r="F8" s="125"/>
      <c r="G8" s="126"/>
    </row>
    <row r="9" spans="1:7" x14ac:dyDescent="0.3">
      <c r="A9" s="127"/>
      <c r="B9" s="128"/>
      <c r="C9" s="129"/>
      <c r="D9" s="129"/>
      <c r="E9" s="130"/>
      <c r="F9" s="131"/>
      <c r="G9" s="132"/>
    </row>
    <row r="10" spans="1:7" x14ac:dyDescent="0.3">
      <c r="A10" s="133"/>
      <c r="B10" s="134"/>
      <c r="C10" s="135"/>
      <c r="D10" s="135"/>
      <c r="E10" s="136"/>
      <c r="F10" s="137"/>
      <c r="G10" s="138"/>
    </row>
    <row r="11" spans="1:7" x14ac:dyDescent="0.3">
      <c r="A11" s="133"/>
      <c r="B11" s="134"/>
      <c r="C11" s="135"/>
      <c r="D11" s="135"/>
      <c r="E11" s="136"/>
      <c r="F11" s="137"/>
      <c r="G11" s="138"/>
    </row>
    <row r="12" spans="1:7" x14ac:dyDescent="0.3">
      <c r="A12" s="133"/>
      <c r="B12" s="134"/>
      <c r="C12" s="135"/>
      <c r="D12" s="135"/>
      <c r="E12" s="136"/>
      <c r="F12" s="137"/>
      <c r="G12" s="139"/>
    </row>
    <row r="13" spans="1:7" x14ac:dyDescent="0.3">
      <c r="A13" s="133"/>
      <c r="B13" s="134"/>
      <c r="C13" s="135"/>
      <c r="D13" s="135"/>
      <c r="E13" s="136"/>
      <c r="F13" s="137"/>
      <c r="G13" s="139"/>
    </row>
    <row r="14" spans="1:7" x14ac:dyDescent="0.3">
      <c r="A14" s="133"/>
      <c r="B14" s="134"/>
      <c r="C14" s="135"/>
      <c r="D14" s="135"/>
      <c r="E14" s="136"/>
      <c r="F14" s="137"/>
      <c r="G14" s="139"/>
    </row>
    <row r="15" spans="1:7" x14ac:dyDescent="0.3">
      <c r="A15" s="133"/>
      <c r="B15" s="134"/>
      <c r="C15" s="135"/>
      <c r="D15" s="135"/>
      <c r="E15" s="136"/>
      <c r="F15" s="137"/>
      <c r="G15" s="139"/>
    </row>
    <row r="16" spans="1:7" x14ac:dyDescent="0.3">
      <c r="A16" s="133"/>
      <c r="B16" s="134"/>
      <c r="C16" s="135"/>
      <c r="D16" s="135"/>
      <c r="E16" s="136"/>
      <c r="F16" s="137"/>
      <c r="G16" s="139"/>
    </row>
    <row r="17" spans="1:7" x14ac:dyDescent="0.3">
      <c r="A17" s="133"/>
      <c r="B17" s="134"/>
      <c r="C17" s="135"/>
      <c r="D17" s="135"/>
      <c r="E17" s="136"/>
      <c r="F17" s="137"/>
      <c r="G17" s="139"/>
    </row>
    <row r="18" spans="1:7" x14ac:dyDescent="0.3">
      <c r="A18" s="133"/>
      <c r="B18" s="134"/>
      <c r="C18" s="135"/>
      <c r="D18" s="135"/>
      <c r="E18" s="136"/>
      <c r="F18" s="137"/>
      <c r="G18" s="139"/>
    </row>
    <row r="19" spans="1:7" x14ac:dyDescent="0.3">
      <c r="A19" s="133"/>
      <c r="B19" s="134"/>
      <c r="C19" s="135"/>
      <c r="D19" s="135"/>
      <c r="E19" s="136"/>
      <c r="F19" s="137"/>
      <c r="G19" s="139"/>
    </row>
    <row r="20" spans="1:7" x14ac:dyDescent="0.3">
      <c r="A20" s="133"/>
      <c r="B20" s="134"/>
      <c r="C20" s="135"/>
      <c r="D20" s="135"/>
      <c r="E20" s="136"/>
      <c r="F20" s="137"/>
      <c r="G20" s="139"/>
    </row>
    <row r="21" spans="1:7" x14ac:dyDescent="0.3">
      <c r="A21" s="133"/>
      <c r="B21" s="134"/>
      <c r="C21" s="135"/>
      <c r="D21" s="135"/>
      <c r="E21" s="136"/>
      <c r="F21" s="137"/>
      <c r="G21" s="139"/>
    </row>
    <row r="22" spans="1:7" x14ac:dyDescent="0.3">
      <c r="A22" s="133"/>
      <c r="B22" s="134"/>
      <c r="C22" s="135"/>
      <c r="D22" s="135"/>
      <c r="E22" s="136"/>
      <c r="F22" s="137"/>
      <c r="G22" s="139"/>
    </row>
    <row r="23" spans="1:7" x14ac:dyDescent="0.3">
      <c r="A23" s="133"/>
      <c r="B23" s="134"/>
      <c r="C23" s="135"/>
      <c r="D23" s="135"/>
      <c r="E23" s="140"/>
      <c r="F23" s="141"/>
      <c r="G23" s="142"/>
    </row>
    <row r="24" spans="1:7" x14ac:dyDescent="0.3">
      <c r="A24" s="133"/>
      <c r="B24" s="134"/>
      <c r="C24" s="135"/>
      <c r="D24" s="135"/>
      <c r="E24" s="140"/>
      <c r="F24" s="141"/>
      <c r="G24" s="138"/>
    </row>
    <row r="25" spans="1:7" ht="15" thickBot="1" x14ac:dyDescent="0.35">
      <c r="A25" s="143"/>
      <c r="B25" s="144"/>
      <c r="C25" s="145"/>
      <c r="D25" s="145"/>
      <c r="E25" s="146"/>
      <c r="F25" s="147"/>
      <c r="G25" s="148"/>
    </row>
    <row r="26" spans="1:7" x14ac:dyDescent="0.3">
      <c r="A26" s="149" t="s">
        <v>190</v>
      </c>
      <c r="B26" s="150"/>
      <c r="C26" s="151"/>
      <c r="D26" s="151"/>
      <c r="E26" s="152"/>
      <c r="F26" s="153"/>
      <c r="G26" s="154"/>
    </row>
    <row r="27" spans="1:7" x14ac:dyDescent="0.3">
      <c r="A27" s="155"/>
      <c r="B27" s="155"/>
      <c r="C27" s="155"/>
      <c r="D27" s="155"/>
      <c r="E27" s="155"/>
      <c r="F27" s="155"/>
      <c r="G27" s="155"/>
    </row>
    <row r="28" spans="1:7" x14ac:dyDescent="0.3">
      <c r="A28" s="155"/>
      <c r="B28" s="155"/>
      <c r="C28" s="155"/>
      <c r="D28" s="155"/>
      <c r="E28" s="155"/>
      <c r="F28" s="155"/>
      <c r="G28" s="155"/>
    </row>
    <row r="29" spans="1:7" x14ac:dyDescent="0.3">
      <c r="A29" s="155"/>
      <c r="B29" s="155"/>
      <c r="C29" s="155"/>
      <c r="D29" s="155"/>
      <c r="E29" s="155"/>
      <c r="F29" s="155"/>
      <c r="G29" s="155"/>
    </row>
    <row r="30" spans="1:7" x14ac:dyDescent="0.3">
      <c r="A30" s="156"/>
      <c r="B30" s="156"/>
      <c r="C30" s="156"/>
      <c r="D30" s="156"/>
      <c r="E30" s="156"/>
      <c r="F30" s="156"/>
      <c r="G30" s="156"/>
    </row>
    <row r="31" spans="1:7" x14ac:dyDescent="0.3">
      <c r="A31" s="8"/>
      <c r="B31" s="8"/>
      <c r="C31" s="122"/>
      <c r="D31" s="122"/>
      <c r="E31" s="157"/>
      <c r="F31" s="158"/>
      <c r="G31" s="64"/>
    </row>
  </sheetData>
  <mergeCells count="16">
    <mergeCell ref="F7:F8"/>
    <mergeCell ref="G7:G8"/>
    <mergeCell ref="A27:G27"/>
    <mergeCell ref="A28:G28"/>
    <mergeCell ref="A29:G29"/>
    <mergeCell ref="A30:G30"/>
    <mergeCell ref="A1:G1"/>
    <mergeCell ref="A2:G2"/>
    <mergeCell ref="A3:G3"/>
    <mergeCell ref="A4:G4"/>
    <mergeCell ref="A5:G5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R.B.INM.C.P.</vt:lpstr>
      <vt:lpstr>R.Bien.Muebl.</vt:lpstr>
      <vt:lpstr>R.Act.Intang.</vt:lpstr>
      <vt:lpstr>R.Depr.</vt:lpstr>
      <vt:lpstr>Rel.Ctas.Banc.</vt:lpstr>
      <vt:lpstr>R.E.B.C.F.</vt:lpstr>
      <vt:lpstr>R.B.INM.C.P.!Área_de_impresión</vt:lpstr>
      <vt:lpstr>R.B.INM.C.P.!Títulos_a_imprimir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2021-02-08T20:45:13Z</cp:lastPrinted>
  <dcterms:created xsi:type="dcterms:W3CDTF">2015-08-11T17:12:40Z</dcterms:created>
  <dcterms:modified xsi:type="dcterms:W3CDTF">2021-02-08T20:46:49Z</dcterms:modified>
</cp:coreProperties>
</file>